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тСтройМет" sheetId="1" r:id="rId1"/>
  </sheets>
  <definedNames>
    <definedName name="_xlnm.Print_Area" localSheetId="0">'РостСтройМет'!$B$1:$F$241</definedName>
    <definedName name="_xlnm.Print_Titles" localSheetId="0">'РостСтройМет'!$1:$7</definedName>
    <definedName name="Excel_BuiltIn__FilterDatabase">'РостСтройМет'!$B$62:$E$113</definedName>
  </definedNames>
  <calcPr fullCalcOnLoad="1"/>
</workbook>
</file>

<file path=xl/sharedStrings.xml><?xml version="1.0" encoding="utf-8"?>
<sst xmlns="http://schemas.openxmlformats.org/spreadsheetml/2006/main" count="616" uniqueCount="462">
  <si>
    <t>УТВЕРЖДАЮ</t>
  </si>
  <si>
    <t>Генеральный директор</t>
  </si>
  <si>
    <t>ООО "РСМ"</t>
  </si>
  <si>
    <t>______________ В.Ф. Бондарев</t>
  </si>
  <si>
    <t>ПРАЙС</t>
  </si>
  <si>
    <t>10.01.2014г.</t>
  </si>
  <si>
    <t>Артикул</t>
  </si>
  <si>
    <t>Наименование продукции</t>
  </si>
  <si>
    <t>Справочная  информация</t>
  </si>
  <si>
    <t>Отпускная цена за 1 тн, руб.</t>
  </si>
  <si>
    <t>Длина, м</t>
  </si>
  <si>
    <t>Масса 1 пм, кг</t>
  </si>
  <si>
    <t xml:space="preserve">Цена за 1 пм, руб. </t>
  </si>
  <si>
    <t>от 1 тонны</t>
  </si>
  <si>
    <t>Сортовой прокат</t>
  </si>
  <si>
    <t>Ш6.5-01</t>
  </si>
  <si>
    <t>Швеллер № 6,5 У</t>
  </si>
  <si>
    <t>12</t>
  </si>
  <si>
    <t>Ш08-01</t>
  </si>
  <si>
    <t>Швеллер № 8 У</t>
  </si>
  <si>
    <t>Ш10-01</t>
  </si>
  <si>
    <t>Швеллер № 10 У,П</t>
  </si>
  <si>
    <t>Ш12-01</t>
  </si>
  <si>
    <t>Швеллер № 12 У,П</t>
  </si>
  <si>
    <t>Ш14-01</t>
  </si>
  <si>
    <t>Швеллер № 14 У,П</t>
  </si>
  <si>
    <t>Ш16-01</t>
  </si>
  <si>
    <t>Швеллер № 16 У,П</t>
  </si>
  <si>
    <t>Ш18-01</t>
  </si>
  <si>
    <t>Швеллер № 18 П</t>
  </si>
  <si>
    <t>Ш20-01</t>
  </si>
  <si>
    <t>Швеллер № 20 П</t>
  </si>
  <si>
    <t>Ш22-01</t>
  </si>
  <si>
    <t>Швеллер № 22 П</t>
  </si>
  <si>
    <t>Ш24-01</t>
  </si>
  <si>
    <t>Швеллер № 24 П</t>
  </si>
  <si>
    <t>Ш27-01</t>
  </si>
  <si>
    <t>Швеллер № 27 П</t>
  </si>
  <si>
    <t>Ш30-01</t>
  </si>
  <si>
    <t>Швеллер № 30 У</t>
  </si>
  <si>
    <t>Ш12060-04</t>
  </si>
  <si>
    <t>Швеллер гн. 120*60*4</t>
  </si>
  <si>
    <t>Ш14060-05</t>
  </si>
  <si>
    <t>Швеллер гн. 140*60*5</t>
  </si>
  <si>
    <t>Ш18070-02</t>
  </si>
  <si>
    <t>Швеллер гн. 180*70*6</t>
  </si>
  <si>
    <t>11,7</t>
  </si>
  <si>
    <t>У25-01</t>
  </si>
  <si>
    <t>Уголок 25х25х3</t>
  </si>
  <si>
    <t>6</t>
  </si>
  <si>
    <t>У25-05</t>
  </si>
  <si>
    <t xml:space="preserve">Уголок 25х25х4 </t>
  </si>
  <si>
    <t>У32-01</t>
  </si>
  <si>
    <t>Уголок 32х32х3</t>
  </si>
  <si>
    <t>У32-05</t>
  </si>
  <si>
    <t xml:space="preserve">Уголок 32х32х4 </t>
  </si>
  <si>
    <t>У35-01</t>
  </si>
  <si>
    <t>Уголок 35х35х3</t>
  </si>
  <si>
    <t>У35-05</t>
  </si>
  <si>
    <t xml:space="preserve">Уголок 35х35х4 </t>
  </si>
  <si>
    <t>У40-01</t>
  </si>
  <si>
    <t>Уголок 40х40х3</t>
  </si>
  <si>
    <t>У40-05</t>
  </si>
  <si>
    <t>Уголок 40х40х4</t>
  </si>
  <si>
    <t>У45-05</t>
  </si>
  <si>
    <t>Уголок 45х45х4</t>
  </si>
  <si>
    <t>У45-09</t>
  </si>
  <si>
    <t>Уголок 45х45х5</t>
  </si>
  <si>
    <t>У50-05</t>
  </si>
  <si>
    <t>Уголок 50х50х4</t>
  </si>
  <si>
    <t>У50-09</t>
  </si>
  <si>
    <t xml:space="preserve">Уголок 50х50х5 </t>
  </si>
  <si>
    <t>У63-05</t>
  </si>
  <si>
    <t>Уголок 63х63х4</t>
  </si>
  <si>
    <t>У63-09</t>
  </si>
  <si>
    <t>Уголок 63х63х5</t>
  </si>
  <si>
    <t>У63-13</t>
  </si>
  <si>
    <t>Уголок 63х63х6</t>
  </si>
  <si>
    <t>У75-09</t>
  </si>
  <si>
    <t>Уголок 75х75х5</t>
  </si>
  <si>
    <t>У75-13</t>
  </si>
  <si>
    <t>Уголок 75х75х8</t>
  </si>
  <si>
    <t>У80-13</t>
  </si>
  <si>
    <t>Уголок 80х80х6</t>
  </si>
  <si>
    <t>У90-13</t>
  </si>
  <si>
    <t>Уголок 90х90х6</t>
  </si>
  <si>
    <t>У90-17</t>
  </si>
  <si>
    <t>Уголок 90х90х7</t>
  </si>
  <si>
    <t>У100-17</t>
  </si>
  <si>
    <t>Уголок 100х100х7</t>
  </si>
  <si>
    <t>У100-21</t>
  </si>
  <si>
    <t xml:space="preserve">Уголок 100х100х8 </t>
  </si>
  <si>
    <t>У110-21</t>
  </si>
  <si>
    <t xml:space="preserve">Уголок 110х110х8 </t>
  </si>
  <si>
    <t>У125-21</t>
  </si>
  <si>
    <t xml:space="preserve">Уголок 125х125х8 </t>
  </si>
  <si>
    <t>У125-30</t>
  </si>
  <si>
    <t>Уголок 125х125х10</t>
  </si>
  <si>
    <t>Балочная продукция</t>
  </si>
  <si>
    <t>Б12-09</t>
  </si>
  <si>
    <t>Балка 12 Б1</t>
  </si>
  <si>
    <t>Б14-17</t>
  </si>
  <si>
    <t>Балка 14 Б1</t>
  </si>
  <si>
    <t>Б16-25</t>
  </si>
  <si>
    <t>Балка 16 Б1</t>
  </si>
  <si>
    <t>Б20-45</t>
  </si>
  <si>
    <t>Балка 20</t>
  </si>
  <si>
    <t>Б20-49</t>
  </si>
  <si>
    <t xml:space="preserve">Балка 20Б1 </t>
  </si>
  <si>
    <t>12; н/д</t>
  </si>
  <si>
    <t>Б20-09</t>
  </si>
  <si>
    <t>Балка 20К1</t>
  </si>
  <si>
    <t>Б20-01</t>
  </si>
  <si>
    <t>Балка 20Ш1</t>
  </si>
  <si>
    <t>Б24-03</t>
  </si>
  <si>
    <t xml:space="preserve">Балка 24М  </t>
  </si>
  <si>
    <t>25-01</t>
  </si>
  <si>
    <t xml:space="preserve">Балка 25Б1 </t>
  </si>
  <si>
    <t>Б25-55</t>
  </si>
  <si>
    <t>Балка 25Б2</t>
  </si>
  <si>
    <t>Б25-09</t>
  </si>
  <si>
    <t>Балка 25К1</t>
  </si>
  <si>
    <t>Б25-11</t>
  </si>
  <si>
    <t>Балка 25К2</t>
  </si>
  <si>
    <t>Б25-05</t>
  </si>
  <si>
    <t xml:space="preserve">Балка 25Ш1 </t>
  </si>
  <si>
    <t>Б30-05</t>
  </si>
  <si>
    <t xml:space="preserve">Балка 30Б1 </t>
  </si>
  <si>
    <t>Б30-55</t>
  </si>
  <si>
    <t>Балка 30Б2</t>
  </si>
  <si>
    <t>Б30-21</t>
  </si>
  <si>
    <t>Балка 30К1</t>
  </si>
  <si>
    <t xml:space="preserve"> н/д</t>
  </si>
  <si>
    <t>Б30-22</t>
  </si>
  <si>
    <t>Балка 30К2</t>
  </si>
  <si>
    <t>Б30-09</t>
  </si>
  <si>
    <t>Балка 30М</t>
  </si>
  <si>
    <t>Б30-13</t>
  </si>
  <si>
    <t xml:space="preserve">Балка 30Ш1 </t>
  </si>
  <si>
    <t>Б30-17</t>
  </si>
  <si>
    <t>Балка 30Ш2</t>
  </si>
  <si>
    <t>Б35-01</t>
  </si>
  <si>
    <t xml:space="preserve">Балка 35Б1 </t>
  </si>
  <si>
    <t>Б35-55</t>
  </si>
  <si>
    <t>Балка 35Б2</t>
  </si>
  <si>
    <t>Б35-09</t>
  </si>
  <si>
    <t>Балка 35К1</t>
  </si>
  <si>
    <t>Б35-11</t>
  </si>
  <si>
    <t>Балка 35К2</t>
  </si>
  <si>
    <t>Б35-05</t>
  </si>
  <si>
    <t>Балка 35Ш1</t>
  </si>
  <si>
    <t>Балка 35Ш2</t>
  </si>
  <si>
    <t>н/д</t>
  </si>
  <si>
    <t>Б36-05</t>
  </si>
  <si>
    <t xml:space="preserve">Балка 36М </t>
  </si>
  <si>
    <t>Б40-05</t>
  </si>
  <si>
    <t>Балка 40Б1</t>
  </si>
  <si>
    <t>Б40-55</t>
  </si>
  <si>
    <t>Балка 40Б2</t>
  </si>
  <si>
    <t>Б40-09</t>
  </si>
  <si>
    <t>Балка 40К1</t>
  </si>
  <si>
    <t>Б40-13</t>
  </si>
  <si>
    <t>Балка 40Ш1</t>
  </si>
  <si>
    <t>Б40-17</t>
  </si>
  <si>
    <t>Балка 40Ш2</t>
  </si>
  <si>
    <t>Б45-05</t>
  </si>
  <si>
    <t>Балка 45Б1</t>
  </si>
  <si>
    <t>Б45-55</t>
  </si>
  <si>
    <t>Балка 45Б2</t>
  </si>
  <si>
    <t>Б50-05</t>
  </si>
  <si>
    <t>Балка 50Б1</t>
  </si>
  <si>
    <t>Б50-55</t>
  </si>
  <si>
    <t>Балка 50Б2</t>
  </si>
  <si>
    <t>Б50-17</t>
  </si>
  <si>
    <t>Балка 50Ш3</t>
  </si>
  <si>
    <t>Б60-10</t>
  </si>
  <si>
    <t>Балка 60Ш2</t>
  </si>
  <si>
    <t xml:space="preserve">Арматура  </t>
  </si>
  <si>
    <t>А8-17</t>
  </si>
  <si>
    <t>Арматура d 8 А400С/А500С</t>
  </si>
  <si>
    <t>А10-17</t>
  </si>
  <si>
    <t xml:space="preserve">Арматура d 10 А 400С/А500С </t>
  </si>
  <si>
    <t>А12-17</t>
  </si>
  <si>
    <t xml:space="preserve">Арматура d 12 А 400С/А500С </t>
  </si>
  <si>
    <t>А14-17</t>
  </si>
  <si>
    <t>Арматура d 14 А 400С/А500С</t>
  </si>
  <si>
    <t>А16-17</t>
  </si>
  <si>
    <t>Арматура d 16 А 400С/А500С</t>
  </si>
  <si>
    <t>А18-17</t>
  </si>
  <si>
    <t>Арматура d 18 А 400С/А500С</t>
  </si>
  <si>
    <t>А20-17</t>
  </si>
  <si>
    <t>Арматура d 20 А 400С/А500С</t>
  </si>
  <si>
    <t>А22-17</t>
  </si>
  <si>
    <t>Арматура d 22 А 400С/А500С</t>
  </si>
  <si>
    <t>А25-17</t>
  </si>
  <si>
    <t>Арматура d 25 А 400С/А500С</t>
  </si>
  <si>
    <t>А28-17</t>
  </si>
  <si>
    <t>Арматура d 28 А 400С/А500С</t>
  </si>
  <si>
    <t>А32-17</t>
  </si>
  <si>
    <t>Арматура d 32 А 400С/А500С</t>
  </si>
  <si>
    <t>Круг, катанка, квадрат, проволока ВР-1, полоса</t>
  </si>
  <si>
    <t>К08-07</t>
  </si>
  <si>
    <t>Круг d 8 ст. 3</t>
  </si>
  <si>
    <t>К10-07</t>
  </si>
  <si>
    <t>Круг d 10 ст. 3</t>
  </si>
  <si>
    <t>К12-07</t>
  </si>
  <si>
    <t xml:space="preserve">Круг d 12 ст. 3 </t>
  </si>
  <si>
    <t>К14-07</t>
  </si>
  <si>
    <t>Круг d 14 ст. 3</t>
  </si>
  <si>
    <t>К16-07</t>
  </si>
  <si>
    <t xml:space="preserve">Круг d 16 ст. 3 </t>
  </si>
  <si>
    <t>К18-07</t>
  </si>
  <si>
    <t xml:space="preserve">Круг d 18 ст. 3 </t>
  </si>
  <si>
    <t>К20-07</t>
  </si>
  <si>
    <t xml:space="preserve">Круг d 20 ст. 3 </t>
  </si>
  <si>
    <t>К25-07</t>
  </si>
  <si>
    <t>Круг d 25 ст. 3</t>
  </si>
  <si>
    <t>К6.5-01</t>
  </si>
  <si>
    <t>Катанка d 6,5</t>
  </si>
  <si>
    <t>в бухтах</t>
  </si>
  <si>
    <t>0,87-1,5тн</t>
  </si>
  <si>
    <t>К08-01</t>
  </si>
  <si>
    <t>Катанка d 8</t>
  </si>
  <si>
    <t>К6,5-02</t>
  </si>
  <si>
    <t>К08-02</t>
  </si>
  <si>
    <t>КВ-10</t>
  </si>
  <si>
    <t xml:space="preserve">Квадрат 10 мм </t>
  </si>
  <si>
    <t>КВ-12</t>
  </si>
  <si>
    <t xml:space="preserve">Квадрат 12 мм </t>
  </si>
  <si>
    <t>КВ-14</t>
  </si>
  <si>
    <t xml:space="preserve">Квадрат 14 мм </t>
  </si>
  <si>
    <t>КВ-16</t>
  </si>
  <si>
    <t xml:space="preserve">Квадрат 16 мм </t>
  </si>
  <si>
    <t>ПВ-1.2</t>
  </si>
  <si>
    <t>Проволока вяз. 1,2 мм</t>
  </si>
  <si>
    <t>-</t>
  </si>
  <si>
    <t>П20-02</t>
  </si>
  <si>
    <t>Полоса 20х4</t>
  </si>
  <si>
    <t>П25-02</t>
  </si>
  <si>
    <t>Полоса 25х4</t>
  </si>
  <si>
    <t>П40-02</t>
  </si>
  <si>
    <t>Полоса 40х4</t>
  </si>
  <si>
    <t>П50-03</t>
  </si>
  <si>
    <t>Полоса 50х5</t>
  </si>
  <si>
    <t>Листовой прокат</t>
  </si>
  <si>
    <t>Л1.0-14</t>
  </si>
  <si>
    <t xml:space="preserve">Лист Х/К 1,0 мм ст.08 </t>
  </si>
  <si>
    <t>1,25х2,5</t>
  </si>
  <si>
    <t>Л1.2-16</t>
  </si>
  <si>
    <t>Лист Х/К 1,2 мм ст. 08</t>
  </si>
  <si>
    <t>Л1.5-91</t>
  </si>
  <si>
    <t>Лист Х/К 1,5 мм ст. 08</t>
  </si>
  <si>
    <t>Л2.0-27</t>
  </si>
  <si>
    <t>Лист Х/К 2,0 мм ст.08</t>
  </si>
  <si>
    <t>Л2.0-40</t>
  </si>
  <si>
    <t xml:space="preserve">Лист Г/К 2 мм </t>
  </si>
  <si>
    <t>1,0х2,0</t>
  </si>
  <si>
    <t>Л2.0-42</t>
  </si>
  <si>
    <t>Л03-50</t>
  </si>
  <si>
    <t xml:space="preserve">Лист Г/К 3 мм </t>
  </si>
  <si>
    <t>Л03-48</t>
  </si>
  <si>
    <t>Лист Г/К 3 мм</t>
  </si>
  <si>
    <t>Л04-54</t>
  </si>
  <si>
    <t>Лист Г/К 4 мм</t>
  </si>
  <si>
    <t>1,5х6</t>
  </si>
  <si>
    <t>Л05-56</t>
  </si>
  <si>
    <t xml:space="preserve">Лист Г/К 5 мм </t>
  </si>
  <si>
    <t>Л06-58</t>
  </si>
  <si>
    <t xml:space="preserve">Лист Г/К 6 мм </t>
  </si>
  <si>
    <t>Л08-60</t>
  </si>
  <si>
    <t xml:space="preserve">Лист Г/К 8 мм </t>
  </si>
  <si>
    <t>Л10-62</t>
  </si>
  <si>
    <t xml:space="preserve">Лист Г/К 10 мм </t>
  </si>
  <si>
    <t>Л12-64</t>
  </si>
  <si>
    <t xml:space="preserve">Лист Г/К 12 мм </t>
  </si>
  <si>
    <t>Л14-66</t>
  </si>
  <si>
    <t xml:space="preserve">Лист Г/К 14 мм </t>
  </si>
  <si>
    <t>Л16-68</t>
  </si>
  <si>
    <t xml:space="preserve">Лист Г/К 16 мм </t>
  </si>
  <si>
    <t>Л18-143</t>
  </si>
  <si>
    <t xml:space="preserve">Лист Г/К 18 мм </t>
  </si>
  <si>
    <t>2х6</t>
  </si>
  <si>
    <t>Л20-72</t>
  </si>
  <si>
    <t>Лист Г/К 20 мм</t>
  </si>
  <si>
    <t>Л25-149</t>
  </si>
  <si>
    <t xml:space="preserve">Лист Г/К 25 мм </t>
  </si>
  <si>
    <t>Л30-153</t>
  </si>
  <si>
    <t xml:space="preserve">Лист Г/К 30 мм </t>
  </si>
  <si>
    <t>ПВЛ-4</t>
  </si>
  <si>
    <t>Лист ПВЛ 406</t>
  </si>
  <si>
    <t>1,0х3,0</t>
  </si>
  <si>
    <t>Лист ПВЛ 506</t>
  </si>
  <si>
    <t>ПВЛ-5</t>
  </si>
  <si>
    <t>Лист ПВЛ 508</t>
  </si>
  <si>
    <t>1,0х2,2</t>
  </si>
  <si>
    <t>Л08-118</t>
  </si>
  <si>
    <t>Лист 8 (09Г2С)</t>
  </si>
  <si>
    <t>Л10-119</t>
  </si>
  <si>
    <t>Лист 10 (09Г2С)</t>
  </si>
  <si>
    <t>Л12-120</t>
  </si>
  <si>
    <t>Лист 12 (09Г2С)</t>
  </si>
  <si>
    <t>Л16-122</t>
  </si>
  <si>
    <t>Лист 16 (09Г2С)</t>
  </si>
  <si>
    <t>Л18-123</t>
  </si>
  <si>
    <t>Лист 18 (09Г2С)</t>
  </si>
  <si>
    <t>1,8х6</t>
  </si>
  <si>
    <t>Л20-124</t>
  </si>
  <si>
    <t>Лист 20 (09Г2С)</t>
  </si>
  <si>
    <t>Л03-94</t>
  </si>
  <si>
    <t xml:space="preserve">Лист (риф.чечев.) 3 мм </t>
  </si>
  <si>
    <t>Л03-91</t>
  </si>
  <si>
    <t>Л04-96</t>
  </si>
  <si>
    <t xml:space="preserve">Лист (риф.чечев.) 4 мм </t>
  </si>
  <si>
    <t>Л05-98</t>
  </si>
  <si>
    <t xml:space="preserve">Лист (риф.чечев.) 5 мм </t>
  </si>
  <si>
    <t>Л06-129</t>
  </si>
  <si>
    <t xml:space="preserve">Лист (риф.чечев.) 6 мм </t>
  </si>
  <si>
    <t>Трубный прокат</t>
  </si>
  <si>
    <t>ТДУ20-01</t>
  </si>
  <si>
    <t xml:space="preserve">Труба d 20х2,5 ГОСТ 3262-75 </t>
  </si>
  <si>
    <t>ТДУ20-02</t>
  </si>
  <si>
    <t xml:space="preserve">Труба d 20х2,8 ГОСТ 3262-75 </t>
  </si>
  <si>
    <t>ТДУ25-01</t>
  </si>
  <si>
    <t>Труба d 25х2,8 ГОСТ 3262-75</t>
  </si>
  <si>
    <t>ТДУ25-02</t>
  </si>
  <si>
    <t>Труба d 25х3,2 ГОСТ 3262-75</t>
  </si>
  <si>
    <t>ТДУ32-02</t>
  </si>
  <si>
    <t xml:space="preserve">Труба d 32х2,8 ГОСТ 3262-75 </t>
  </si>
  <si>
    <t>ТДУ40-03</t>
  </si>
  <si>
    <t xml:space="preserve">Труба d 40х3,0 ГОСТ 3262-75 </t>
  </si>
  <si>
    <t>ТЭ57-02</t>
  </si>
  <si>
    <t xml:space="preserve">Труба d 57х3,0 ГОСТ 3262-75 </t>
  </si>
  <si>
    <t>ТЭ57-04</t>
  </si>
  <si>
    <t xml:space="preserve">Труба d 57х3,5 ГОСТ 3262-75 </t>
  </si>
  <si>
    <t>ТЭ76-02</t>
  </si>
  <si>
    <t xml:space="preserve">Труба d 76х3,0 ГОСТ 10704-91 </t>
  </si>
  <si>
    <t>ТЭ76-04</t>
  </si>
  <si>
    <t xml:space="preserve">Труба d 76х3,5 ГОСТ 10704-91 </t>
  </si>
  <si>
    <t>ТЭ76-06</t>
  </si>
  <si>
    <t xml:space="preserve">Труба d 76х4,0 ГОСТ 10704-91 </t>
  </si>
  <si>
    <t>ТЭ89-04</t>
  </si>
  <si>
    <t xml:space="preserve">Труба d 89х3 ГОСТ 10704-91 </t>
  </si>
  <si>
    <t>ТЭ102-04</t>
  </si>
  <si>
    <t xml:space="preserve">Труба d 102х3,5 ГОСТ 10704-91 </t>
  </si>
  <si>
    <t>ТЭ108-04</t>
  </si>
  <si>
    <t xml:space="preserve">Труба d 108х3,5 ГОСТ 10704-91 </t>
  </si>
  <si>
    <t>ТЭ114-04</t>
  </si>
  <si>
    <t>Труба d 114х3,5 ГОСТ 10704-91</t>
  </si>
  <si>
    <t>Трубы профильные</t>
  </si>
  <si>
    <t>ТК15-01</t>
  </si>
  <si>
    <t xml:space="preserve">Труба 15х15х1,5 </t>
  </si>
  <si>
    <t>0,61</t>
  </si>
  <si>
    <t>ТК20-01</t>
  </si>
  <si>
    <t>Труба 20х20х1,5</t>
  </si>
  <si>
    <t>0,85</t>
  </si>
  <si>
    <t>ТК20-02</t>
  </si>
  <si>
    <t xml:space="preserve">Труба 20х20х2,0 </t>
  </si>
  <si>
    <t>1,08</t>
  </si>
  <si>
    <t>ТК25-02</t>
  </si>
  <si>
    <t xml:space="preserve">Труба 25х25х2,0 </t>
  </si>
  <si>
    <t>1,39</t>
  </si>
  <si>
    <t>ТК30-01</t>
  </si>
  <si>
    <t>Труба 30х30х1,5</t>
  </si>
  <si>
    <t>1,31</t>
  </si>
  <si>
    <t>ТП3020-02</t>
  </si>
  <si>
    <t>Труба 30х20х2,0</t>
  </si>
  <si>
    <t>ТК30-02</t>
  </si>
  <si>
    <t>Труба 30х30х2,0</t>
  </si>
  <si>
    <t>1,7</t>
  </si>
  <si>
    <t>ТП4020-01</t>
  </si>
  <si>
    <t>Труба 40х20х1,5</t>
  </si>
  <si>
    <t>Труба 40х20х1,8</t>
  </si>
  <si>
    <t>ТП4020-02</t>
  </si>
  <si>
    <t>Труба 40х20х2,0</t>
  </si>
  <si>
    <t>ТП4025-01</t>
  </si>
  <si>
    <t>Труба 40х20х3,0</t>
  </si>
  <si>
    <t>ТП4025-02</t>
  </si>
  <si>
    <t>Труба 40х25х2,0</t>
  </si>
  <si>
    <t>ТК40-01</t>
  </si>
  <si>
    <t>Труба 40х40х2,0</t>
  </si>
  <si>
    <t>ТК40-03</t>
  </si>
  <si>
    <t>Труба 40х40х3,0</t>
  </si>
  <si>
    <t>Труба 40х40х4,0</t>
  </si>
  <si>
    <t>ТП5025-01</t>
  </si>
  <si>
    <t>Труба 50х25х2,0</t>
  </si>
  <si>
    <t>ТП5030-01</t>
  </si>
  <si>
    <t>Труба 50х30х2,0</t>
  </si>
  <si>
    <t>ТК50-02</t>
  </si>
  <si>
    <t>Труба 50х50х2,0</t>
  </si>
  <si>
    <t>ТК50-04</t>
  </si>
  <si>
    <t>Труба 50х50х3,0</t>
  </si>
  <si>
    <t>4,31</t>
  </si>
  <si>
    <t>Труба 50х50х4,0</t>
  </si>
  <si>
    <t>5,56</t>
  </si>
  <si>
    <t>ТП6030-02</t>
  </si>
  <si>
    <t xml:space="preserve">Труба 60х30х2,0 </t>
  </si>
  <si>
    <t>ТП6030-04</t>
  </si>
  <si>
    <t xml:space="preserve">Труба 60х30х3,0 </t>
  </si>
  <si>
    <t>3,83</t>
  </si>
  <si>
    <t>ТП6040-01</t>
  </si>
  <si>
    <t xml:space="preserve">Труба 60х40х2,0 </t>
  </si>
  <si>
    <t>ТП6040-03</t>
  </si>
  <si>
    <t>Труба 60х40х3,0</t>
  </si>
  <si>
    <t>Труба 60х40х4,0</t>
  </si>
  <si>
    <t>ТК60-02</t>
  </si>
  <si>
    <t>Труба 60х60х2,0</t>
  </si>
  <si>
    <t>ТК60-03</t>
  </si>
  <si>
    <t>Труба 60х60х3,0</t>
  </si>
  <si>
    <t>ТК60-04</t>
  </si>
  <si>
    <t>Труба 60х60х4,0</t>
  </si>
  <si>
    <t>6,82</t>
  </si>
  <si>
    <t>ТП8040-02</t>
  </si>
  <si>
    <t>Труба 80х40х2,0</t>
  </si>
  <si>
    <t>3,59</t>
  </si>
  <si>
    <t>ТП8040-03</t>
  </si>
  <si>
    <t>Труба 80х40х3,0</t>
  </si>
  <si>
    <t>5,25</t>
  </si>
  <si>
    <t>ТП8040-05</t>
  </si>
  <si>
    <t>Труба 80х40х4,0</t>
  </si>
  <si>
    <t>ТП8060-01</t>
  </si>
  <si>
    <t>Труба 80х60х3,0</t>
  </si>
  <si>
    <t>6,19</t>
  </si>
  <si>
    <t>ТП8060-03</t>
  </si>
  <si>
    <t>Труба 80х60х4,0</t>
  </si>
  <si>
    <t>7,98</t>
  </si>
  <si>
    <t>ТК80-01</t>
  </si>
  <si>
    <t>Труба 80х80х3,0</t>
  </si>
  <si>
    <t>7,13</t>
  </si>
  <si>
    <t>ТК80-02</t>
  </si>
  <si>
    <t>Труба 80х80х4,0</t>
  </si>
  <si>
    <t>9,34</t>
  </si>
  <si>
    <t>ТП10050-01</t>
  </si>
  <si>
    <t>Труба 100х50х3,0</t>
  </si>
  <si>
    <t>6,67</t>
  </si>
  <si>
    <t>ТК100-01</t>
  </si>
  <si>
    <t>Труба 100х100х3,0</t>
  </si>
  <si>
    <t>9,02</t>
  </si>
  <si>
    <t>ТК100-02</t>
  </si>
  <si>
    <t>Труба 100х100х4,0</t>
  </si>
  <si>
    <t>11,84</t>
  </si>
  <si>
    <t>ТК100-03</t>
  </si>
  <si>
    <t>Труба 100х100х5,0</t>
  </si>
  <si>
    <t>14,58</t>
  </si>
  <si>
    <t>ТК100-04</t>
  </si>
  <si>
    <t>Труба 100х100х6,0</t>
  </si>
  <si>
    <t>17,2</t>
  </si>
  <si>
    <t>ТК120-02</t>
  </si>
  <si>
    <t>Труба 120х120х4,0</t>
  </si>
  <si>
    <t>14,34</t>
  </si>
  <si>
    <t>ТК140-02</t>
  </si>
  <si>
    <t>Труба 140х140х4,0</t>
  </si>
  <si>
    <t>16,8</t>
  </si>
  <si>
    <t>ТК140-03</t>
  </si>
  <si>
    <t>Труба 140х140х6,0</t>
  </si>
  <si>
    <t>24,52</t>
  </si>
  <si>
    <t>ТК160-04</t>
  </si>
  <si>
    <t>Труба 160х160х4,0</t>
  </si>
  <si>
    <t>19,3</t>
  </si>
  <si>
    <t>Отгрузка производится в открытый кузов</t>
  </si>
  <si>
    <t>E-mail: rsm-k@rsm-met.ru    сайт: www.rsm-met.ru</t>
  </si>
  <si>
    <t>адрес склада:  г. Ростов-на-Дону,  ул. Орская, 9</t>
  </si>
  <si>
    <t>тел. склада (863) 252-20-40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</si>
</sst>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0.00"/>
    <numFmt numFmtId="167" formatCode="DD/MM/YYYY"/>
    <numFmt numFmtId="168" formatCode="@"/>
    <numFmt numFmtId="169" formatCode="0.00;[RED]0.00"/>
    <numFmt numFmtId="170" formatCode="#,##0"/>
    <numFmt numFmtId="171" formatCode="#,##0;[RED]#,##0"/>
    <numFmt numFmtId="172" formatCode="0"/>
    <numFmt numFmtId="173" formatCode="#,##0.00;[RED]#,##0.00"/>
    <numFmt numFmtId="174" formatCode="0.0"/>
  </numFmts>
  <fonts count="26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name val="Book Antiqua"/>
      <family val="1"/>
    </font>
    <font>
      <b/>
      <sz val="11"/>
      <name val="Book Antiqua"/>
      <family val="1"/>
    </font>
    <font>
      <sz val="10"/>
      <color indexed="8"/>
      <name val="Arial Cyr"/>
      <family val="2"/>
    </font>
    <font>
      <sz val="10"/>
      <name val="Book Antiqua"/>
      <family val="1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0.5"/>
      <color indexed="8"/>
      <name val="Arial Cyr"/>
      <family val="2"/>
    </font>
    <font>
      <sz val="10.5"/>
      <color indexed="8"/>
      <name val="Book Antiqua"/>
      <family val="1"/>
    </font>
    <font>
      <sz val="8"/>
      <color indexed="8"/>
      <name val="Arial Cyr"/>
      <family val="2"/>
    </font>
    <font>
      <sz val="8"/>
      <color indexed="8"/>
      <name val="Book Antiqua"/>
      <family val="1"/>
    </font>
    <font>
      <sz val="8"/>
      <name val="Book Antiqua"/>
      <family val="1"/>
    </font>
    <font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2" borderId="0" applyNumberFormat="0" applyBorder="0" applyAlignment="0" applyProtection="0"/>
    <xf numFmtId="164" fontId="10" fillId="5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</cellStyleXfs>
  <cellXfs count="10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3" fillId="0" borderId="0" xfId="0" applyFont="1" applyFill="1" applyAlignment="1">
      <alignment vertical="center"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Fill="1" applyAlignment="1">
      <alignment horizontal="right" vertical="center"/>
    </xf>
    <xf numFmtId="165" fontId="13" fillId="0" borderId="0" xfId="0" applyNumberFormat="1" applyFont="1" applyFill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4" fillId="0" borderId="0" xfId="0" applyFont="1" applyFill="1" applyAlignment="1">
      <alignment vertical="center"/>
    </xf>
    <xf numFmtId="164" fontId="14" fillId="0" borderId="0" xfId="0" applyFont="1" applyFill="1" applyAlignment="1">
      <alignment horizontal="left" vertical="center"/>
    </xf>
    <xf numFmtId="164" fontId="14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vertical="center"/>
    </xf>
    <xf numFmtId="164" fontId="14" fillId="0" borderId="0" xfId="0" applyFont="1" applyFill="1" applyBorder="1" applyAlignment="1">
      <alignment horizontal="left" vertical="center"/>
    </xf>
    <xf numFmtId="164" fontId="14" fillId="0" borderId="0" xfId="0" applyFont="1" applyFill="1" applyAlignment="1">
      <alignment horizontal="center" vertical="center" wrapText="1"/>
    </xf>
    <xf numFmtId="167" fontId="14" fillId="0" borderId="0" xfId="0" applyNumberFormat="1" applyFont="1" applyFill="1" applyAlignment="1">
      <alignment horizontal="left" vertical="center"/>
    </xf>
    <xf numFmtId="164" fontId="14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4" fillId="9" borderId="2" xfId="0" applyFont="1" applyFill="1" applyBorder="1" applyAlignment="1">
      <alignment horizontal="center" vertical="center" wrapText="1"/>
    </xf>
    <xf numFmtId="164" fontId="14" fillId="9" borderId="3" xfId="0" applyFont="1" applyFill="1" applyBorder="1" applyAlignment="1">
      <alignment horizontal="center" vertical="center" wrapText="1"/>
    </xf>
    <xf numFmtId="164" fontId="14" fillId="9" borderId="4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vertical="center"/>
    </xf>
    <xf numFmtId="164" fontId="0" fillId="0" borderId="0" xfId="0" applyFont="1" applyAlignment="1">
      <alignment/>
    </xf>
    <xf numFmtId="164" fontId="14" fillId="9" borderId="5" xfId="0" applyFont="1" applyFill="1" applyBorder="1" applyAlignment="1">
      <alignment horizontal="center" vertical="center" wrapText="1"/>
    </xf>
    <xf numFmtId="164" fontId="14" fillId="9" borderId="5" xfId="0" applyFont="1" applyFill="1" applyBorder="1" applyAlignment="1">
      <alignment horizontal="right" vertical="center" wrapText="1"/>
    </xf>
    <xf numFmtId="164" fontId="14" fillId="9" borderId="6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vertical="top"/>
    </xf>
    <xf numFmtId="164" fontId="14" fillId="3" borderId="7" xfId="0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vertical="center" wrapText="1"/>
    </xf>
    <xf numFmtId="168" fontId="13" fillId="0" borderId="9" xfId="0" applyNumberFormat="1" applyFont="1" applyFill="1" applyBorder="1" applyAlignment="1">
      <alignment horizontal="center" vertical="center" wrapText="1"/>
    </xf>
    <xf numFmtId="169" fontId="13" fillId="0" borderId="3" xfId="0" applyNumberFormat="1" applyFont="1" applyFill="1" applyBorder="1" applyAlignment="1">
      <alignment horizontal="right" vertical="center" wrapText="1"/>
    </xf>
    <xf numFmtId="170" fontId="13" fillId="0" borderId="3" xfId="0" applyNumberFormat="1" applyFont="1" applyFill="1" applyBorder="1" applyAlignment="1">
      <alignment horizontal="right" vertical="center" wrapText="1"/>
    </xf>
    <xf numFmtId="171" fontId="13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10" xfId="0" applyFont="1" applyFill="1" applyBorder="1" applyAlignment="1">
      <alignment vertical="center" wrapText="1"/>
    </xf>
    <xf numFmtId="169" fontId="13" fillId="0" borderId="9" xfId="0" applyNumberFormat="1" applyFont="1" applyFill="1" applyBorder="1" applyAlignment="1">
      <alignment horizontal="right" vertical="center" wrapText="1"/>
    </xf>
    <xf numFmtId="170" fontId="13" fillId="0" borderId="9" xfId="0" applyNumberFormat="1" applyFont="1" applyFill="1" applyBorder="1" applyAlignment="1">
      <alignment horizontal="right" vertical="center" wrapText="1"/>
    </xf>
    <xf numFmtId="164" fontId="17" fillId="0" borderId="10" xfId="0" applyFont="1" applyFill="1" applyBorder="1" applyAlignment="1">
      <alignment vertical="center" wrapText="1"/>
    </xf>
    <xf numFmtId="168" fontId="17" fillId="0" borderId="11" xfId="0" applyNumberFormat="1" applyFont="1" applyFill="1" applyBorder="1" applyAlignment="1">
      <alignment horizontal="center" vertical="center" wrapText="1"/>
    </xf>
    <xf numFmtId="169" fontId="17" fillId="0" borderId="9" xfId="0" applyNumberFormat="1" applyFont="1" applyFill="1" applyBorder="1" applyAlignment="1">
      <alignment horizontal="right" vertical="center" wrapText="1"/>
    </xf>
    <xf numFmtId="170" fontId="17" fillId="0" borderId="9" xfId="0" applyNumberFormat="1" applyFont="1" applyFill="1" applyBorder="1" applyAlignment="1">
      <alignment horizontal="right" vertical="center" wrapText="1"/>
    </xf>
    <xf numFmtId="164" fontId="18" fillId="0" borderId="0" xfId="0" applyFont="1" applyFill="1" applyBorder="1" applyAlignment="1">
      <alignment vertical="center"/>
    </xf>
    <xf numFmtId="168" fontId="17" fillId="0" borderId="9" xfId="0" applyNumberFormat="1" applyFont="1" applyFill="1" applyBorder="1" applyAlignment="1">
      <alignment horizontal="center" vertical="center" wrapText="1"/>
    </xf>
    <xf numFmtId="171" fontId="17" fillId="0" borderId="12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Font="1" applyAlignment="1">
      <alignment/>
    </xf>
    <xf numFmtId="172" fontId="17" fillId="0" borderId="9" xfId="0" applyNumberFormat="1" applyFont="1" applyFill="1" applyBorder="1" applyAlignment="1">
      <alignment horizontal="center" vertical="center" wrapText="1"/>
    </xf>
    <xf numFmtId="164" fontId="19" fillId="9" borderId="2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64" fontId="19" fillId="9" borderId="4" xfId="0" applyFont="1" applyFill="1" applyBorder="1" applyAlignment="1">
      <alignment horizontal="center" vertical="center" wrapText="1"/>
    </xf>
    <xf numFmtId="164" fontId="19" fillId="9" borderId="5" xfId="0" applyFont="1" applyFill="1" applyBorder="1" applyAlignment="1">
      <alignment horizontal="center" vertical="center" wrapText="1"/>
    </xf>
    <xf numFmtId="164" fontId="19" fillId="9" borderId="5" xfId="0" applyFont="1" applyFill="1" applyBorder="1" applyAlignment="1">
      <alignment horizontal="right" vertical="center" wrapText="1"/>
    </xf>
    <xf numFmtId="164" fontId="19" fillId="9" borderId="6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vertical="top"/>
    </xf>
    <xf numFmtId="164" fontId="19" fillId="3" borderId="13" xfId="0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vertical="center" wrapText="1"/>
    </xf>
    <xf numFmtId="169" fontId="17" fillId="0" borderId="11" xfId="0" applyNumberFormat="1" applyFont="1" applyFill="1" applyBorder="1" applyAlignment="1">
      <alignment horizontal="right" vertical="center" wrapText="1"/>
    </xf>
    <xf numFmtId="170" fontId="17" fillId="0" borderId="15" xfId="0" applyNumberFormat="1" applyFont="1" applyFill="1" applyBorder="1" applyAlignment="1">
      <alignment horizontal="right" vertical="center" wrapText="1"/>
    </xf>
    <xf numFmtId="171" fontId="17" fillId="0" borderId="16" xfId="0" applyNumberFormat="1" applyFont="1" applyFill="1" applyBorder="1" applyAlignment="1" applyProtection="1">
      <alignment horizontal="right" vertical="center"/>
      <protection locked="0"/>
    </xf>
    <xf numFmtId="170" fontId="17" fillId="0" borderId="0" xfId="0" applyNumberFormat="1" applyFont="1" applyFill="1" applyBorder="1" applyAlignment="1">
      <alignment horizontal="right" vertical="center" wrapText="1"/>
    </xf>
    <xf numFmtId="164" fontId="15" fillId="0" borderId="0" xfId="0" applyFont="1" applyFill="1" applyAlignment="1">
      <alignment/>
    </xf>
    <xf numFmtId="164" fontId="17" fillId="0" borderId="17" xfId="0" applyFont="1" applyFill="1" applyBorder="1" applyAlignment="1">
      <alignment vertical="center" wrapText="1"/>
    </xf>
    <xf numFmtId="168" fontId="17" fillId="0" borderId="18" xfId="0" applyNumberFormat="1" applyFont="1" applyFill="1" applyBorder="1" applyAlignment="1">
      <alignment horizontal="center" vertical="center" wrapText="1"/>
    </xf>
    <xf numFmtId="169" fontId="17" fillId="0" borderId="5" xfId="0" applyNumberFormat="1" applyFont="1" applyFill="1" applyBorder="1" applyAlignment="1">
      <alignment horizontal="right" vertical="center" wrapText="1"/>
    </xf>
    <xf numFmtId="170" fontId="17" fillId="0" borderId="11" xfId="0" applyNumberFormat="1" applyFont="1" applyFill="1" applyBorder="1" applyAlignment="1">
      <alignment horizontal="right" vertical="center" wrapText="1"/>
    </xf>
    <xf numFmtId="164" fontId="17" fillId="0" borderId="8" xfId="0" applyFont="1" applyFill="1" applyBorder="1" applyAlignment="1">
      <alignment vertical="center" wrapText="1"/>
    </xf>
    <xf numFmtId="168" fontId="17" fillId="0" borderId="3" xfId="0" applyNumberFormat="1" applyFont="1" applyFill="1" applyBorder="1" applyAlignment="1">
      <alignment horizontal="center" vertical="center" wrapText="1"/>
    </xf>
    <xf numFmtId="169" fontId="17" fillId="0" borderId="3" xfId="0" applyNumberFormat="1" applyFont="1" applyFill="1" applyBorder="1" applyAlignment="1">
      <alignment horizontal="right" vertical="center" wrapText="1"/>
    </xf>
    <xf numFmtId="170" fontId="17" fillId="0" borderId="19" xfId="0" applyNumberFormat="1" applyFont="1" applyFill="1" applyBorder="1" applyAlignment="1">
      <alignment horizontal="right" vertical="center" wrapText="1"/>
    </xf>
    <xf numFmtId="171" fontId="17" fillId="0" borderId="4" xfId="0" applyNumberFormat="1" applyFont="1" applyFill="1" applyBorder="1" applyAlignment="1" applyProtection="1">
      <alignment horizontal="right" vertical="center"/>
      <protection locked="0"/>
    </xf>
    <xf numFmtId="168" fontId="17" fillId="0" borderId="20" xfId="0" applyNumberFormat="1" applyFont="1" applyFill="1" applyBorder="1" applyAlignment="1">
      <alignment horizontal="center" vertical="center" wrapText="1"/>
    </xf>
    <xf numFmtId="164" fontId="17" fillId="0" borderId="9" xfId="0" applyFont="1" applyFill="1" applyBorder="1" applyAlignment="1">
      <alignment horizontal="center" vertical="center" wrapText="1"/>
    </xf>
    <xf numFmtId="173" fontId="17" fillId="0" borderId="9" xfId="0" applyNumberFormat="1" applyFont="1" applyFill="1" applyBorder="1" applyAlignment="1">
      <alignment horizontal="right" vertical="center" wrapText="1"/>
    </xf>
    <xf numFmtId="164" fontId="17" fillId="0" borderId="5" xfId="0" applyFont="1" applyFill="1" applyBorder="1" applyAlignment="1">
      <alignment horizontal="center" vertical="center" wrapText="1"/>
    </xf>
    <xf numFmtId="173" fontId="17" fillId="0" borderId="5" xfId="0" applyNumberFormat="1" applyFont="1" applyFill="1" applyBorder="1" applyAlignment="1">
      <alignment horizontal="right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right" vertical="center" wrapText="1"/>
    </xf>
    <xf numFmtId="170" fontId="17" fillId="0" borderId="3" xfId="0" applyNumberFormat="1" applyFont="1" applyFill="1" applyBorder="1" applyAlignment="1">
      <alignment horizontal="right" vertical="center" wrapText="1"/>
    </xf>
    <xf numFmtId="164" fontId="17" fillId="0" borderId="9" xfId="0" applyFont="1" applyFill="1" applyBorder="1" applyAlignment="1">
      <alignment horizontal="right" vertical="center" wrapText="1"/>
    </xf>
    <xf numFmtId="166" fontId="17" fillId="0" borderId="9" xfId="0" applyNumberFormat="1" applyFont="1" applyFill="1" applyBorder="1" applyAlignment="1">
      <alignment horizontal="right" vertical="center" wrapText="1"/>
    </xf>
    <xf numFmtId="174" fontId="17" fillId="0" borderId="9" xfId="0" applyNumberFormat="1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right" vertical="center" wrapText="1"/>
    </xf>
    <xf numFmtId="164" fontId="17" fillId="0" borderId="10" xfId="0" applyFont="1" applyFill="1" applyBorder="1" applyAlignment="1">
      <alignment vertical="center" wrapText="1"/>
    </xf>
    <xf numFmtId="164" fontId="17" fillId="0" borderId="9" xfId="0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right" vertical="center" wrapText="1"/>
    </xf>
    <xf numFmtId="164" fontId="17" fillId="0" borderId="10" xfId="0" applyNumberFormat="1" applyFont="1" applyFill="1" applyBorder="1" applyAlignment="1">
      <alignment vertical="center" wrapText="1"/>
    </xf>
    <xf numFmtId="166" fontId="17" fillId="0" borderId="5" xfId="0" applyNumberFormat="1" applyFont="1" applyFill="1" applyBorder="1" applyAlignment="1">
      <alignment horizontal="right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5" fontId="17" fillId="0" borderId="9" xfId="0" applyNumberFormat="1" applyFont="1" applyFill="1" applyBorder="1" applyAlignment="1">
      <alignment horizontal="center" vertical="center" wrapText="1"/>
    </xf>
    <xf numFmtId="168" fontId="17" fillId="0" borderId="3" xfId="0" applyNumberFormat="1" applyFont="1" applyFill="1" applyBorder="1" applyAlignment="1">
      <alignment horizontal="right" vertical="center" wrapText="1"/>
    </xf>
    <xf numFmtId="171" fontId="17" fillId="0" borderId="9" xfId="0" applyNumberFormat="1" applyFont="1" applyFill="1" applyBorder="1" applyAlignment="1" applyProtection="1">
      <alignment horizontal="right" vertical="center"/>
      <protection locked="0"/>
    </xf>
    <xf numFmtId="164" fontId="21" fillId="0" borderId="0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8" fontId="17" fillId="0" borderId="9" xfId="0" applyNumberFormat="1" applyFont="1" applyFill="1" applyBorder="1" applyAlignment="1">
      <alignment horizontal="right" vertical="center" wrapText="1"/>
    </xf>
    <xf numFmtId="168" fontId="17" fillId="0" borderId="9" xfId="0" applyNumberFormat="1" applyFont="1" applyFill="1" applyBorder="1" applyAlignment="1">
      <alignment horizontal="right" vertical="center" wrapText="1"/>
    </xf>
    <xf numFmtId="164" fontId="17" fillId="0" borderId="9" xfId="0" applyNumberFormat="1" applyFont="1" applyFill="1" applyBorder="1" applyAlignment="1">
      <alignment horizontal="right" vertical="center" wrapText="1"/>
    </xf>
    <xf numFmtId="164" fontId="17" fillId="0" borderId="9" xfId="0" applyNumberFormat="1" applyFont="1" applyFill="1" applyBorder="1" applyAlignment="1">
      <alignment horizontal="right" vertical="center" wrapText="1"/>
    </xf>
    <xf numFmtId="164" fontId="19" fillId="0" borderId="9" xfId="0" applyNumberFormat="1" applyFont="1" applyFill="1" applyBorder="1" applyAlignment="1">
      <alignment horizontal="right" vertical="center" wrapText="1"/>
    </xf>
    <xf numFmtId="164" fontId="20" fillId="0" borderId="0" xfId="0" applyFont="1" applyFill="1" applyAlignment="1">
      <alignment/>
    </xf>
    <xf numFmtId="164" fontId="22" fillId="0" borderId="0" xfId="0" applyFont="1" applyAlignment="1">
      <alignment/>
    </xf>
    <xf numFmtId="164" fontId="23" fillId="0" borderId="0" xfId="0" applyFont="1" applyFill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25" fillId="0" borderId="0" xfId="0" applyFont="1" applyAlignment="1">
      <alignment/>
    </xf>
  </cellXfs>
  <cellStyles count="1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Accent 1 1" xfId="36"/>
    <cellStyle name="Accent 1 2" xfId="37"/>
    <cellStyle name="Accent 1 3" xfId="38"/>
    <cellStyle name="Accent 1 4" xfId="39"/>
    <cellStyle name="Accent 1 5" xfId="40"/>
    <cellStyle name="Accent 1 6" xfId="41"/>
    <cellStyle name="Accent 1 7" xfId="42"/>
    <cellStyle name="Accent 1 8" xfId="43"/>
    <cellStyle name="Accent 10" xfId="44"/>
    <cellStyle name="Accent 11" xfId="45"/>
    <cellStyle name="Accent 2 1" xfId="46"/>
    <cellStyle name="Accent 2 2" xfId="47"/>
    <cellStyle name="Accent 2 3" xfId="48"/>
    <cellStyle name="Accent 2 4" xfId="49"/>
    <cellStyle name="Accent 2 5" xfId="50"/>
    <cellStyle name="Accent 2 6" xfId="51"/>
    <cellStyle name="Accent 2 7" xfId="52"/>
    <cellStyle name="Accent 2 8" xfId="53"/>
    <cellStyle name="Accent 3 1" xfId="54"/>
    <cellStyle name="Accent 3 2" xfId="55"/>
    <cellStyle name="Accent 3 3" xfId="56"/>
    <cellStyle name="Accent 3 4" xfId="57"/>
    <cellStyle name="Accent 3 5" xfId="58"/>
    <cellStyle name="Accent 3 6" xfId="59"/>
    <cellStyle name="Accent 3 7" xfId="60"/>
    <cellStyle name="Accent 3 8" xfId="61"/>
    <cellStyle name="Accent 4" xfId="62"/>
    <cellStyle name="Accent 5" xfId="63"/>
    <cellStyle name="Accent 6" xfId="64"/>
    <cellStyle name="Accent 7" xfId="65"/>
    <cellStyle name="Accent 8" xfId="66"/>
    <cellStyle name="Accent 9" xfId="67"/>
    <cellStyle name="Bad 1" xfId="68"/>
    <cellStyle name="Bad 2" xfId="69"/>
    <cellStyle name="Bad 3" xfId="70"/>
    <cellStyle name="Bad 4" xfId="71"/>
    <cellStyle name="Bad 5" xfId="72"/>
    <cellStyle name="Bad 6" xfId="73"/>
    <cellStyle name="Bad 7" xfId="74"/>
    <cellStyle name="Bad 8" xfId="75"/>
    <cellStyle name="Error 1" xfId="76"/>
    <cellStyle name="Error 2" xfId="77"/>
    <cellStyle name="Error 3" xfId="78"/>
    <cellStyle name="Error 4" xfId="79"/>
    <cellStyle name="Error 5" xfId="80"/>
    <cellStyle name="Error 6" xfId="81"/>
    <cellStyle name="Error 7" xfId="82"/>
    <cellStyle name="Error 8" xfId="83"/>
    <cellStyle name="Footnote 1" xfId="84"/>
    <cellStyle name="Footnote 2" xfId="85"/>
    <cellStyle name="Footnote 3" xfId="86"/>
    <cellStyle name="Footnote 4" xfId="87"/>
    <cellStyle name="Footnote 5" xfId="88"/>
    <cellStyle name="Footnote 6" xfId="89"/>
    <cellStyle name="Footnote 7" xfId="90"/>
    <cellStyle name="Footnote 8" xfId="91"/>
    <cellStyle name="Good 1" xfId="92"/>
    <cellStyle name="Good 2" xfId="93"/>
    <cellStyle name="Good 3" xfId="94"/>
    <cellStyle name="Good 4" xfId="95"/>
    <cellStyle name="Good 5" xfId="96"/>
    <cellStyle name="Good 6" xfId="97"/>
    <cellStyle name="Good 7" xfId="98"/>
    <cellStyle name="Good 8" xfId="99"/>
    <cellStyle name="Heading 1 1" xfId="100"/>
    <cellStyle name="Heading 1 2" xfId="101"/>
    <cellStyle name="Heading 1 3" xfId="102"/>
    <cellStyle name="Heading 1 4" xfId="103"/>
    <cellStyle name="Heading 1 5" xfId="104"/>
    <cellStyle name="Heading 1 6" xfId="105"/>
    <cellStyle name="Heading 1 7" xfId="106"/>
    <cellStyle name="Heading 1 8" xfId="107"/>
    <cellStyle name="Heading 10" xfId="108"/>
    <cellStyle name="Heading 2 1" xfId="109"/>
    <cellStyle name="Heading 2 2" xfId="110"/>
    <cellStyle name="Heading 2 3" xfId="111"/>
    <cellStyle name="Heading 2 4" xfId="112"/>
    <cellStyle name="Heading 2 5" xfId="113"/>
    <cellStyle name="Heading 2 6" xfId="114"/>
    <cellStyle name="Heading 2 7" xfId="115"/>
    <cellStyle name="Heading 2 8" xfId="116"/>
    <cellStyle name="Heading 3" xfId="117"/>
    <cellStyle name="Heading 4" xfId="118"/>
    <cellStyle name="Heading 5" xfId="119"/>
    <cellStyle name="Heading 6" xfId="120"/>
    <cellStyle name="Heading 7" xfId="121"/>
    <cellStyle name="Heading 8" xfId="122"/>
    <cellStyle name="Heading 9" xfId="123"/>
    <cellStyle name="Neutral 1" xfId="124"/>
    <cellStyle name="Neutral 2" xfId="125"/>
    <cellStyle name="Neutral 3" xfId="126"/>
    <cellStyle name="Neutral 4" xfId="127"/>
    <cellStyle name="Neutral 5" xfId="128"/>
    <cellStyle name="Neutral 6" xfId="129"/>
    <cellStyle name="Neutral 7" xfId="130"/>
    <cellStyle name="Neutral 8" xfId="131"/>
    <cellStyle name="Note 1" xfId="132"/>
    <cellStyle name="Note 2" xfId="133"/>
    <cellStyle name="Note 3" xfId="134"/>
    <cellStyle name="Note 4" xfId="135"/>
    <cellStyle name="Note 5" xfId="136"/>
    <cellStyle name="Note 6" xfId="137"/>
    <cellStyle name="Note 7" xfId="138"/>
    <cellStyle name="Note 8" xfId="139"/>
    <cellStyle name="Status 1" xfId="140"/>
    <cellStyle name="Status 2" xfId="141"/>
    <cellStyle name="Status 3" xfId="142"/>
    <cellStyle name="Status 4" xfId="143"/>
    <cellStyle name="Status 5" xfId="144"/>
    <cellStyle name="Status 6" xfId="145"/>
    <cellStyle name="Status 7" xfId="146"/>
    <cellStyle name="Status 8" xfId="147"/>
    <cellStyle name="Text 1" xfId="148"/>
    <cellStyle name="Text 2" xfId="149"/>
    <cellStyle name="Text 3" xfId="150"/>
    <cellStyle name="Text 4" xfId="151"/>
    <cellStyle name="Text 5" xfId="152"/>
    <cellStyle name="Text 6" xfId="153"/>
    <cellStyle name="Text 7" xfId="154"/>
    <cellStyle name="Text 8" xfId="155"/>
    <cellStyle name="Warning 1" xfId="156"/>
    <cellStyle name="Warning 2" xfId="157"/>
    <cellStyle name="Warning 3" xfId="158"/>
    <cellStyle name="Warning 4" xfId="159"/>
    <cellStyle name="Warning 5" xfId="160"/>
    <cellStyle name="Warning 6" xfId="161"/>
    <cellStyle name="Warning 7" xfId="162"/>
    <cellStyle name="Warning 8" xfId="163"/>
    <cellStyle name="Акцент" xfId="164"/>
    <cellStyle name="Акцент 1" xfId="165"/>
    <cellStyle name="Акцент 2" xfId="166"/>
    <cellStyle name="Акцент 3" xfId="167"/>
    <cellStyle name="Заголовок" xfId="168"/>
    <cellStyle name="Заголовок 1" xfId="169"/>
    <cellStyle name="Заголовок 2" xfId="170"/>
    <cellStyle name="Нейтрально" xfId="171"/>
    <cellStyle name="Ошибка" xfId="172"/>
    <cellStyle name="Плохо" xfId="173"/>
    <cellStyle name="Предупреждение" xfId="174"/>
    <cellStyle name="Примечание" xfId="175"/>
    <cellStyle name="Сноска" xfId="176"/>
    <cellStyle name="Состояние" xfId="177"/>
    <cellStyle name="Текст" xfId="178"/>
    <cellStyle name="Хорошо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1219200</xdr:colOff>
      <xdr:row>8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1"/>
  <sheetViews>
    <sheetView tabSelected="1" view="pageBreakPreview" zoomScaleSheetLayoutView="100" workbookViewId="0" topLeftCell="A30">
      <selection activeCell="E50" sqref="E50"/>
    </sheetView>
  </sheetViews>
  <sheetFormatPr defaultColWidth="35.00390625" defaultRowHeight="12.75"/>
  <cols>
    <col min="1" max="1" width="13.50390625" style="1" hidden="1" customWidth="1"/>
    <col min="2" max="2" width="45.50390625" style="2" customWidth="1"/>
    <col min="3" max="3" width="20.50390625" style="3" customWidth="1"/>
    <col min="4" max="5" width="16.50390625" style="4" customWidth="1"/>
    <col min="6" max="6" width="16.50390625" style="5" customWidth="1"/>
    <col min="7" max="250" width="36.50390625" style="6" customWidth="1"/>
    <col min="251" max="16384" width="36.50390625" style="0" customWidth="1"/>
  </cols>
  <sheetData>
    <row r="1" spans="2:5" ht="16.5">
      <c r="B1" s="7"/>
      <c r="C1" s="7"/>
      <c r="D1" s="7"/>
      <c r="E1" s="7"/>
    </row>
    <row r="2" spans="2:5" ht="16.5">
      <c r="B2" s="7"/>
      <c r="E2" s="7"/>
    </row>
    <row r="3" spans="2:5" ht="16.5">
      <c r="B3" s="7"/>
      <c r="C3" s="7"/>
      <c r="D3" s="7"/>
      <c r="E3" s="7"/>
    </row>
    <row r="4" spans="2:5" ht="16.5">
      <c r="B4" s="7"/>
      <c r="C4" s="7"/>
      <c r="D4" s="7"/>
      <c r="E4" s="7"/>
    </row>
    <row r="5" spans="2:5" ht="16.5">
      <c r="B5" s="7"/>
      <c r="C5" s="7"/>
      <c r="D5" s="7"/>
      <c r="E5" s="7"/>
    </row>
    <row r="6" spans="2:5" ht="16.5">
      <c r="B6" s="7"/>
      <c r="C6" s="7"/>
      <c r="D6" s="7"/>
      <c r="E6" s="7"/>
    </row>
    <row r="7" spans="2:7" ht="14.25" customHeight="1">
      <c r="B7" s="7"/>
      <c r="C7" s="7"/>
      <c r="D7" s="7"/>
      <c r="E7" s="7"/>
      <c r="G7" s="5"/>
    </row>
    <row r="8" spans="2:7" ht="7.5" customHeight="1">
      <c r="B8" s="7"/>
      <c r="C8" s="7"/>
      <c r="D8" s="6"/>
      <c r="E8" s="8" t="s">
        <v>0</v>
      </c>
      <c r="G8" s="5"/>
    </row>
    <row r="9" spans="2:7" ht="26.25" customHeight="1">
      <c r="B9" s="9"/>
      <c r="C9" s="7"/>
      <c r="D9" s="6"/>
      <c r="E9" s="8" t="s">
        <v>1</v>
      </c>
      <c r="G9" s="5"/>
    </row>
    <row r="10" spans="2:7" ht="17.25" customHeight="1">
      <c r="B10" s="9"/>
      <c r="C10" s="7"/>
      <c r="D10" s="6"/>
      <c r="E10" s="8" t="s">
        <v>2</v>
      </c>
      <c r="G10" s="5"/>
    </row>
    <row r="11" spans="2:7" ht="7.5" customHeight="1">
      <c r="B11" s="9"/>
      <c r="C11" s="7"/>
      <c r="D11" s="10"/>
      <c r="E11" s="8"/>
      <c r="G11" s="5"/>
    </row>
    <row r="12" spans="2:7" ht="15" customHeight="1">
      <c r="B12" s="7"/>
      <c r="C12" s="7"/>
      <c r="D12" s="6"/>
      <c r="E12" s="11" t="s">
        <v>3</v>
      </c>
      <c r="G12" s="5"/>
    </row>
    <row r="13" spans="2:7" ht="13.5" customHeight="1">
      <c r="B13" s="12"/>
      <c r="C13" s="7"/>
      <c r="D13" s="6"/>
      <c r="E13" s="13">
        <v>45408</v>
      </c>
      <c r="G13" s="5"/>
    </row>
    <row r="14" spans="2:6" ht="14.25" customHeight="1">
      <c r="B14" s="14" t="s">
        <v>4</v>
      </c>
      <c r="C14" s="14"/>
      <c r="D14" s="14"/>
      <c r="E14" s="14"/>
      <c r="F14" s="14"/>
    </row>
    <row r="15" spans="2:6" ht="15" customHeight="1">
      <c r="B15" s="15">
        <v>45408</v>
      </c>
      <c r="C15" s="15" t="s">
        <v>5</v>
      </c>
      <c r="D15" s="15"/>
      <c r="E15" s="15"/>
      <c r="F15" s="15"/>
    </row>
    <row r="16" spans="1:256" s="20" customFormat="1" ht="34.5" customHeight="1">
      <c r="A16" s="16" t="s">
        <v>6</v>
      </c>
      <c r="B16" s="17" t="s">
        <v>7</v>
      </c>
      <c r="C16" s="18" t="s">
        <v>8</v>
      </c>
      <c r="D16" s="18"/>
      <c r="E16" s="18"/>
      <c r="F16" s="19" t="s">
        <v>9</v>
      </c>
      <c r="IQ16" s="21"/>
      <c r="IR16" s="21"/>
      <c r="IS16" s="21"/>
      <c r="IT16" s="21"/>
      <c r="IU16" s="21"/>
      <c r="IV16" s="21"/>
    </row>
    <row r="17" spans="1:256" s="20" customFormat="1" ht="24.75">
      <c r="A17" s="16"/>
      <c r="B17" s="17"/>
      <c r="C17" s="22" t="s">
        <v>10</v>
      </c>
      <c r="D17" s="23" t="s">
        <v>11</v>
      </c>
      <c r="E17" s="22" t="s">
        <v>12</v>
      </c>
      <c r="F17" s="24" t="s">
        <v>13</v>
      </c>
      <c r="I17" s="25"/>
      <c r="IQ17" s="21"/>
      <c r="IR17" s="21"/>
      <c r="IS17" s="21"/>
      <c r="IT17" s="21"/>
      <c r="IU17" s="21"/>
      <c r="IV17" s="21"/>
    </row>
    <row r="18" spans="1:256" s="20" customFormat="1" ht="15.75" customHeight="1">
      <c r="A18" s="16"/>
      <c r="B18" s="26" t="s">
        <v>14</v>
      </c>
      <c r="C18" s="26"/>
      <c r="D18" s="26"/>
      <c r="E18" s="26"/>
      <c r="F18" s="26"/>
      <c r="IQ18" s="21"/>
      <c r="IR18" s="21"/>
      <c r="IS18" s="21"/>
      <c r="IT18" s="21"/>
      <c r="IU18" s="21"/>
      <c r="IV18" s="21"/>
    </row>
    <row r="19" spans="1:6" s="20" customFormat="1" ht="15.75">
      <c r="A19" s="16" t="s">
        <v>15</v>
      </c>
      <c r="B19" s="27" t="s">
        <v>16</v>
      </c>
      <c r="C19" s="28" t="s">
        <v>17</v>
      </c>
      <c r="D19" s="29">
        <v>6.46</v>
      </c>
      <c r="E19" s="30">
        <f aca="true" t="shared" si="0" ref="E19:E25">F19/1000*1.05*D19</f>
        <v>535.857</v>
      </c>
      <c r="F19" s="31">
        <v>79000</v>
      </c>
    </row>
    <row r="20" spans="1:6" s="20" customFormat="1" ht="16.5">
      <c r="A20" s="16" t="s">
        <v>18</v>
      </c>
      <c r="B20" s="32" t="s">
        <v>19</v>
      </c>
      <c r="C20" s="28" t="s">
        <v>17</v>
      </c>
      <c r="D20" s="33">
        <v>7.5</v>
      </c>
      <c r="E20" s="34">
        <f t="shared" si="0"/>
        <v>622.125</v>
      </c>
      <c r="F20" s="31">
        <v>79000</v>
      </c>
    </row>
    <row r="21" spans="1:6" s="39" customFormat="1" ht="15.75">
      <c r="A21" s="16" t="s">
        <v>20</v>
      </c>
      <c r="B21" s="35" t="s">
        <v>21</v>
      </c>
      <c r="C21" s="36" t="s">
        <v>17</v>
      </c>
      <c r="D21" s="37">
        <v>8.75</v>
      </c>
      <c r="E21" s="38">
        <f t="shared" si="0"/>
        <v>725.8125</v>
      </c>
      <c r="F21" s="31">
        <v>79000</v>
      </c>
    </row>
    <row r="22" spans="1:6" s="39" customFormat="1" ht="15.75">
      <c r="A22" s="16" t="s">
        <v>22</v>
      </c>
      <c r="B22" s="35" t="s">
        <v>23</v>
      </c>
      <c r="C22" s="40" t="s">
        <v>17</v>
      </c>
      <c r="D22" s="37">
        <v>10.7</v>
      </c>
      <c r="E22" s="38">
        <f t="shared" si="0"/>
        <v>966.2099999999999</v>
      </c>
      <c r="F22" s="41">
        <v>86000</v>
      </c>
    </row>
    <row r="23" spans="1:6" s="39" customFormat="1" ht="16.5">
      <c r="A23" s="16" t="s">
        <v>24</v>
      </c>
      <c r="B23" s="35" t="s">
        <v>25</v>
      </c>
      <c r="C23" s="40" t="s">
        <v>17</v>
      </c>
      <c r="D23" s="37">
        <v>12.7</v>
      </c>
      <c r="E23" s="38">
        <f t="shared" si="0"/>
        <v>1146.81</v>
      </c>
      <c r="F23" s="41">
        <v>86000</v>
      </c>
    </row>
    <row r="24" spans="1:7" s="39" customFormat="1" ht="16.5">
      <c r="A24" s="16" t="s">
        <v>26</v>
      </c>
      <c r="B24" s="35" t="s">
        <v>27</v>
      </c>
      <c r="C24" s="40" t="s">
        <v>17</v>
      </c>
      <c r="D24" s="37">
        <v>14.8</v>
      </c>
      <c r="E24" s="38">
        <f t="shared" si="0"/>
        <v>1336.44</v>
      </c>
      <c r="F24" s="41">
        <v>86000</v>
      </c>
      <c r="G24" s="42"/>
    </row>
    <row r="25" spans="1:6" s="39" customFormat="1" ht="16.5">
      <c r="A25" s="16" t="s">
        <v>28</v>
      </c>
      <c r="B25" s="35" t="s">
        <v>29</v>
      </c>
      <c r="C25" s="40" t="s">
        <v>17</v>
      </c>
      <c r="D25" s="37">
        <v>16.2</v>
      </c>
      <c r="E25" s="38">
        <f t="shared" si="0"/>
        <v>1462.86</v>
      </c>
      <c r="F25" s="41">
        <v>86000</v>
      </c>
    </row>
    <row r="26" spans="1:6" s="39" customFormat="1" ht="15.75">
      <c r="A26" s="16" t="s">
        <v>30</v>
      </c>
      <c r="B26" s="35" t="s">
        <v>31</v>
      </c>
      <c r="C26" s="40" t="s">
        <v>17</v>
      </c>
      <c r="D26" s="37">
        <v>18.8</v>
      </c>
      <c r="E26" s="38">
        <f aca="true" t="shared" si="1" ref="E26:E31">F26/1000*1.1*D26</f>
        <v>2481.6</v>
      </c>
      <c r="F26" s="41">
        <v>120000</v>
      </c>
    </row>
    <row r="27" spans="1:6" s="39" customFormat="1" ht="16.5">
      <c r="A27" s="16" t="s">
        <v>32</v>
      </c>
      <c r="B27" s="35" t="s">
        <v>33</v>
      </c>
      <c r="C27" s="40" t="s">
        <v>17</v>
      </c>
      <c r="D27" s="37">
        <v>21.5</v>
      </c>
      <c r="E27" s="38">
        <f t="shared" si="1"/>
        <v>2838</v>
      </c>
      <c r="F27" s="41">
        <v>120000</v>
      </c>
    </row>
    <row r="28" spans="1:6" s="39" customFormat="1" ht="16.5">
      <c r="A28" s="16" t="s">
        <v>34</v>
      </c>
      <c r="B28" s="35" t="s">
        <v>35</v>
      </c>
      <c r="C28" s="40" t="s">
        <v>17</v>
      </c>
      <c r="D28" s="37">
        <v>24.7</v>
      </c>
      <c r="E28" s="38">
        <f t="shared" si="1"/>
        <v>3260.4</v>
      </c>
      <c r="F28" s="41">
        <v>120000</v>
      </c>
    </row>
    <row r="29" spans="1:6" s="39" customFormat="1" ht="15.75">
      <c r="A29" s="16" t="s">
        <v>36</v>
      </c>
      <c r="B29" s="35" t="s">
        <v>37</v>
      </c>
      <c r="C29" s="40" t="s">
        <v>17</v>
      </c>
      <c r="D29" s="37">
        <v>28.2</v>
      </c>
      <c r="E29" s="38">
        <f t="shared" si="1"/>
        <v>4032.6</v>
      </c>
      <c r="F29" s="41">
        <v>130000</v>
      </c>
    </row>
    <row r="30" spans="1:6" s="39" customFormat="1" ht="15.75">
      <c r="A30" s="16" t="s">
        <v>38</v>
      </c>
      <c r="B30" s="35" t="s">
        <v>39</v>
      </c>
      <c r="C30" s="40" t="s">
        <v>17</v>
      </c>
      <c r="D30" s="37">
        <v>32</v>
      </c>
      <c r="E30" s="38">
        <f t="shared" si="1"/>
        <v>4576</v>
      </c>
      <c r="F30" s="41">
        <v>130000</v>
      </c>
    </row>
    <row r="31" spans="1:6" s="39" customFormat="1" ht="15.75">
      <c r="A31" s="16" t="s">
        <v>40</v>
      </c>
      <c r="B31" s="32" t="s">
        <v>41</v>
      </c>
      <c r="C31" s="40" t="s">
        <v>17</v>
      </c>
      <c r="D31" s="37">
        <v>6.96</v>
      </c>
      <c r="E31" s="38">
        <f t="shared" si="1"/>
        <v>742.6320000000001</v>
      </c>
      <c r="F31" s="41">
        <v>97000</v>
      </c>
    </row>
    <row r="32" spans="1:6" s="39" customFormat="1" ht="15.75">
      <c r="A32" s="16" t="s">
        <v>42</v>
      </c>
      <c r="B32" s="35" t="s">
        <v>43</v>
      </c>
      <c r="C32" s="40" t="s">
        <v>17</v>
      </c>
      <c r="D32" s="37">
        <v>9.5</v>
      </c>
      <c r="E32" s="38">
        <f aca="true" t="shared" si="2" ref="E32:E58">F32/1000*1.05*D32</f>
        <v>967.575</v>
      </c>
      <c r="F32" s="41">
        <v>97000</v>
      </c>
    </row>
    <row r="33" spans="1:6" s="39" customFormat="1" ht="15.75">
      <c r="A33" s="16" t="s">
        <v>44</v>
      </c>
      <c r="B33" s="35" t="s">
        <v>45</v>
      </c>
      <c r="C33" s="40" t="s">
        <v>46</v>
      </c>
      <c r="D33" s="37">
        <v>14.02</v>
      </c>
      <c r="E33" s="38">
        <f t="shared" si="2"/>
        <v>1427.9370000000001</v>
      </c>
      <c r="F33" s="41">
        <v>97000</v>
      </c>
    </row>
    <row r="34" spans="1:6" s="39" customFormat="1" ht="15.75">
      <c r="A34" s="16" t="s">
        <v>47</v>
      </c>
      <c r="B34" s="35" t="s">
        <v>48</v>
      </c>
      <c r="C34" s="40" t="s">
        <v>49</v>
      </c>
      <c r="D34" s="37">
        <v>1.25</v>
      </c>
      <c r="E34" s="38">
        <f t="shared" si="2"/>
        <v>106.3125</v>
      </c>
      <c r="F34" s="41">
        <v>81000</v>
      </c>
    </row>
    <row r="35" spans="1:6" s="39" customFormat="1" ht="16.5">
      <c r="A35" s="16" t="s">
        <v>50</v>
      </c>
      <c r="B35" s="35" t="s">
        <v>51</v>
      </c>
      <c r="C35" s="40" t="s">
        <v>49</v>
      </c>
      <c r="D35" s="37">
        <v>1.47</v>
      </c>
      <c r="E35" s="38">
        <f t="shared" si="2"/>
        <v>123.48</v>
      </c>
      <c r="F35" s="41">
        <v>80000</v>
      </c>
    </row>
    <row r="36" spans="1:6" s="39" customFormat="1" ht="16.5">
      <c r="A36" s="16" t="s">
        <v>52</v>
      </c>
      <c r="B36" s="35" t="s">
        <v>53</v>
      </c>
      <c r="C36" s="40" t="s">
        <v>49</v>
      </c>
      <c r="D36" s="37">
        <v>1.55</v>
      </c>
      <c r="E36" s="38">
        <f t="shared" si="2"/>
        <v>133.455</v>
      </c>
      <c r="F36" s="41">
        <v>82000</v>
      </c>
    </row>
    <row r="37" spans="1:6" s="39" customFormat="1" ht="16.5">
      <c r="A37" s="16" t="s">
        <v>54</v>
      </c>
      <c r="B37" s="35" t="s">
        <v>55</v>
      </c>
      <c r="C37" s="40" t="s">
        <v>49</v>
      </c>
      <c r="D37" s="37">
        <v>2</v>
      </c>
      <c r="E37" s="38">
        <f t="shared" si="2"/>
        <v>168</v>
      </c>
      <c r="F37" s="41">
        <v>80000</v>
      </c>
    </row>
    <row r="38" spans="1:6" s="39" customFormat="1" ht="15.75">
      <c r="A38" s="16" t="s">
        <v>56</v>
      </c>
      <c r="B38" s="35" t="s">
        <v>57</v>
      </c>
      <c r="C38" s="40" t="s">
        <v>49</v>
      </c>
      <c r="D38" s="37">
        <v>1.8</v>
      </c>
      <c r="E38" s="38">
        <f t="shared" si="2"/>
        <v>149.31</v>
      </c>
      <c r="F38" s="41">
        <v>79000</v>
      </c>
    </row>
    <row r="39" spans="1:6" s="39" customFormat="1" ht="16.5">
      <c r="A39" s="16" t="s">
        <v>58</v>
      </c>
      <c r="B39" s="35" t="s">
        <v>59</v>
      </c>
      <c r="C39" s="40" t="s">
        <v>49</v>
      </c>
      <c r="D39" s="37">
        <v>2.22</v>
      </c>
      <c r="E39" s="38">
        <f t="shared" si="2"/>
        <v>186.48000000000002</v>
      </c>
      <c r="F39" s="41">
        <v>80000</v>
      </c>
    </row>
    <row r="40" spans="1:6" s="39" customFormat="1" ht="15.75">
      <c r="A40" s="16" t="s">
        <v>60</v>
      </c>
      <c r="B40" s="35" t="s">
        <v>61</v>
      </c>
      <c r="C40" s="40" t="s">
        <v>49</v>
      </c>
      <c r="D40" s="37">
        <v>2</v>
      </c>
      <c r="E40" s="38">
        <f t="shared" si="2"/>
        <v>165.9</v>
      </c>
      <c r="F40" s="41">
        <v>79000</v>
      </c>
    </row>
    <row r="41" spans="1:6" s="39" customFormat="1" ht="16.5">
      <c r="A41" s="16" t="s">
        <v>62</v>
      </c>
      <c r="B41" s="35" t="s">
        <v>63</v>
      </c>
      <c r="C41" s="40" t="s">
        <v>49</v>
      </c>
      <c r="D41" s="37">
        <v>2.45</v>
      </c>
      <c r="E41" s="38">
        <f t="shared" si="2"/>
        <v>182.6475</v>
      </c>
      <c r="F41" s="41">
        <v>71000</v>
      </c>
    </row>
    <row r="42" spans="1:6" s="39" customFormat="1" ht="16.5">
      <c r="A42" s="16" t="s">
        <v>64</v>
      </c>
      <c r="B42" s="35" t="s">
        <v>65</v>
      </c>
      <c r="C42" s="40" t="s">
        <v>17</v>
      </c>
      <c r="D42" s="37">
        <v>2.73</v>
      </c>
      <c r="E42" s="38">
        <f t="shared" si="2"/>
        <v>203.5215</v>
      </c>
      <c r="F42" s="41">
        <v>71000</v>
      </c>
    </row>
    <row r="43" spans="1:6" s="39" customFormat="1" ht="16.5">
      <c r="A43" s="16" t="s">
        <v>66</v>
      </c>
      <c r="B43" s="35" t="s">
        <v>67</v>
      </c>
      <c r="C43" s="40" t="s">
        <v>17</v>
      </c>
      <c r="D43" s="37">
        <v>3.37</v>
      </c>
      <c r="E43" s="38">
        <f t="shared" si="2"/>
        <v>251.2335</v>
      </c>
      <c r="F43" s="41">
        <v>71000</v>
      </c>
    </row>
    <row r="44" spans="1:6" s="39" customFormat="1" ht="16.5">
      <c r="A44" s="16" t="s">
        <v>68</v>
      </c>
      <c r="B44" s="35" t="s">
        <v>69</v>
      </c>
      <c r="C44" s="40" t="s">
        <v>17</v>
      </c>
      <c r="D44" s="37">
        <v>3.45</v>
      </c>
      <c r="E44" s="38">
        <f t="shared" si="2"/>
        <v>257.1975</v>
      </c>
      <c r="F44" s="41">
        <v>71000</v>
      </c>
    </row>
    <row r="45" spans="1:6" s="39" customFormat="1" ht="16.5">
      <c r="A45" s="16" t="s">
        <v>70</v>
      </c>
      <c r="B45" s="35" t="s">
        <v>71</v>
      </c>
      <c r="C45" s="43">
        <v>12</v>
      </c>
      <c r="D45" s="37">
        <v>3.8</v>
      </c>
      <c r="E45" s="38">
        <f t="shared" si="2"/>
        <v>283.28999999999996</v>
      </c>
      <c r="F45" s="41">
        <v>71000</v>
      </c>
    </row>
    <row r="46" spans="1:6" s="39" customFormat="1" ht="16.5">
      <c r="A46" s="16" t="s">
        <v>72</v>
      </c>
      <c r="B46" s="35" t="s">
        <v>73</v>
      </c>
      <c r="C46" s="40" t="s">
        <v>17</v>
      </c>
      <c r="D46" s="37">
        <v>3.9</v>
      </c>
      <c r="E46" s="38">
        <f t="shared" si="2"/>
        <v>290.745</v>
      </c>
      <c r="F46" s="41">
        <v>71000</v>
      </c>
    </row>
    <row r="47" spans="1:6" s="39" customFormat="1" ht="16.5">
      <c r="A47" s="16" t="s">
        <v>74</v>
      </c>
      <c r="B47" s="35" t="s">
        <v>75</v>
      </c>
      <c r="C47" s="40" t="s">
        <v>17</v>
      </c>
      <c r="D47" s="37">
        <v>4.8100000000000005</v>
      </c>
      <c r="E47" s="38">
        <f t="shared" si="2"/>
        <v>358.5855</v>
      </c>
      <c r="F47" s="41">
        <v>71000</v>
      </c>
    </row>
    <row r="48" spans="1:6" s="39" customFormat="1" ht="16.5">
      <c r="A48" s="16" t="s">
        <v>76</v>
      </c>
      <c r="B48" s="35" t="s">
        <v>77</v>
      </c>
      <c r="C48" s="40" t="s">
        <v>17</v>
      </c>
      <c r="D48" s="37">
        <v>5.72</v>
      </c>
      <c r="E48" s="38">
        <f t="shared" si="2"/>
        <v>426.426</v>
      </c>
      <c r="F48" s="41">
        <v>71000</v>
      </c>
    </row>
    <row r="49" spans="1:6" s="39" customFormat="1" ht="16.5">
      <c r="A49" s="16" t="s">
        <v>78</v>
      </c>
      <c r="B49" s="35" t="s">
        <v>79</v>
      </c>
      <c r="C49" s="40" t="s">
        <v>17</v>
      </c>
      <c r="D49" s="37">
        <v>5.8</v>
      </c>
      <c r="E49" s="38">
        <f t="shared" si="2"/>
        <v>468.93</v>
      </c>
      <c r="F49" s="41">
        <v>77000</v>
      </c>
    </row>
    <row r="50" spans="1:6" s="39" customFormat="1" ht="15.75">
      <c r="A50" s="16" t="s">
        <v>80</v>
      </c>
      <c r="B50" s="35" t="s">
        <v>81</v>
      </c>
      <c r="C50" s="40" t="s">
        <v>17</v>
      </c>
      <c r="D50" s="37">
        <v>9.02</v>
      </c>
      <c r="E50" s="38">
        <f t="shared" si="2"/>
        <v>729.267</v>
      </c>
      <c r="F50" s="41">
        <v>77000</v>
      </c>
    </row>
    <row r="51" spans="1:6" s="39" customFormat="1" ht="16.5">
      <c r="A51" s="16" t="s">
        <v>82</v>
      </c>
      <c r="B51" s="35" t="s">
        <v>83</v>
      </c>
      <c r="C51" s="40" t="s">
        <v>17</v>
      </c>
      <c r="D51" s="37">
        <v>7.36</v>
      </c>
      <c r="E51" s="38">
        <f t="shared" si="2"/>
        <v>595.056</v>
      </c>
      <c r="F51" s="41">
        <v>77000</v>
      </c>
    </row>
    <row r="52" spans="1:6" s="39" customFormat="1" ht="16.5">
      <c r="A52" s="16" t="s">
        <v>84</v>
      </c>
      <c r="B52" s="35" t="s">
        <v>85</v>
      </c>
      <c r="C52" s="40" t="s">
        <v>17</v>
      </c>
      <c r="D52" s="37">
        <v>8.4</v>
      </c>
      <c r="E52" s="38">
        <f t="shared" si="2"/>
        <v>679.1400000000001</v>
      </c>
      <c r="F52" s="41">
        <v>77000</v>
      </c>
    </row>
    <row r="53" spans="1:6" s="39" customFormat="1" ht="16.5">
      <c r="A53" s="16" t="s">
        <v>86</v>
      </c>
      <c r="B53" s="35" t="s">
        <v>87</v>
      </c>
      <c r="C53" s="40" t="s">
        <v>17</v>
      </c>
      <c r="D53" s="37">
        <v>9.64</v>
      </c>
      <c r="E53" s="38">
        <f t="shared" si="2"/>
        <v>779.3940000000001</v>
      </c>
      <c r="F53" s="41">
        <v>77000</v>
      </c>
    </row>
    <row r="54" spans="1:6" s="39" customFormat="1" ht="16.5">
      <c r="A54" s="16" t="s">
        <v>88</v>
      </c>
      <c r="B54" s="35" t="s">
        <v>89</v>
      </c>
      <c r="C54" s="40" t="s">
        <v>17</v>
      </c>
      <c r="D54" s="37">
        <v>10.8</v>
      </c>
      <c r="E54" s="38">
        <f t="shared" si="2"/>
        <v>873.1800000000002</v>
      </c>
      <c r="F54" s="41">
        <v>77000</v>
      </c>
    </row>
    <row r="55" spans="1:6" s="39" customFormat="1" ht="16.5">
      <c r="A55" s="16" t="s">
        <v>90</v>
      </c>
      <c r="B55" s="35" t="s">
        <v>91</v>
      </c>
      <c r="C55" s="40" t="s">
        <v>17</v>
      </c>
      <c r="D55" s="37">
        <v>12.95</v>
      </c>
      <c r="E55" s="38">
        <f t="shared" si="2"/>
        <v>1047.0075000000002</v>
      </c>
      <c r="F55" s="41">
        <v>77000</v>
      </c>
    </row>
    <row r="56" spans="1:6" s="39" customFormat="1" ht="16.5">
      <c r="A56" s="16" t="s">
        <v>92</v>
      </c>
      <c r="B56" s="35" t="s">
        <v>93</v>
      </c>
      <c r="C56" s="40" t="s">
        <v>17</v>
      </c>
      <c r="D56" s="37">
        <v>13.5</v>
      </c>
      <c r="E56" s="38">
        <f t="shared" si="2"/>
        <v>1091.4750000000001</v>
      </c>
      <c r="F56" s="41">
        <v>77000</v>
      </c>
    </row>
    <row r="57" spans="1:6" s="39" customFormat="1" ht="16.5">
      <c r="A57" s="16" t="s">
        <v>94</v>
      </c>
      <c r="B57" s="35" t="s">
        <v>95</v>
      </c>
      <c r="C57" s="40" t="s">
        <v>17</v>
      </c>
      <c r="D57" s="37">
        <v>15.5</v>
      </c>
      <c r="E57" s="38">
        <f t="shared" si="2"/>
        <v>1302</v>
      </c>
      <c r="F57" s="41">
        <v>80000</v>
      </c>
    </row>
    <row r="58" spans="1:6" s="39" customFormat="1" ht="16.5">
      <c r="A58" s="16" t="s">
        <v>96</v>
      </c>
      <c r="B58" s="35" t="s">
        <v>97</v>
      </c>
      <c r="C58" s="40" t="s">
        <v>17</v>
      </c>
      <c r="D58" s="37">
        <v>19.1</v>
      </c>
      <c r="E58" s="38">
        <f t="shared" si="2"/>
        <v>1604.4</v>
      </c>
      <c r="F58" s="41">
        <v>80000</v>
      </c>
    </row>
    <row r="59" spans="1:256" s="39" customFormat="1" ht="33.75" customHeight="1">
      <c r="A59" s="16"/>
      <c r="B59" s="44" t="s">
        <v>7</v>
      </c>
      <c r="C59" s="45" t="s">
        <v>8</v>
      </c>
      <c r="D59" s="45"/>
      <c r="E59" s="45"/>
      <c r="F59" s="46" t="s">
        <v>9</v>
      </c>
      <c r="IQ59" s="16"/>
      <c r="IR59" s="16"/>
      <c r="IS59" s="16"/>
      <c r="IT59" s="16"/>
      <c r="IU59" s="16"/>
      <c r="IV59" s="16"/>
    </row>
    <row r="60" spans="1:256" s="39" customFormat="1" ht="20.25" customHeight="1">
      <c r="A60" s="16"/>
      <c r="B60" s="44"/>
      <c r="C60" s="47" t="s">
        <v>10</v>
      </c>
      <c r="D60" s="48" t="s">
        <v>11</v>
      </c>
      <c r="E60" s="47" t="s">
        <v>12</v>
      </c>
      <c r="F60" s="49" t="s">
        <v>13</v>
      </c>
      <c r="I60" s="50"/>
      <c r="IQ60" s="16"/>
      <c r="IR60" s="16"/>
      <c r="IS60" s="16"/>
      <c r="IT60" s="16"/>
      <c r="IU60" s="16"/>
      <c r="IV60" s="16"/>
    </row>
    <row r="61" spans="1:256" s="39" customFormat="1" ht="15.75" customHeight="1">
      <c r="A61" s="16"/>
      <c r="B61" s="51" t="s">
        <v>98</v>
      </c>
      <c r="C61" s="51"/>
      <c r="D61" s="51"/>
      <c r="E61" s="51"/>
      <c r="F61" s="51"/>
      <c r="I61" s="50"/>
      <c r="IQ61" s="16"/>
      <c r="IR61" s="16"/>
      <c r="IS61" s="16"/>
      <c r="IT61" s="16"/>
      <c r="IU61" s="16"/>
      <c r="IV61" s="16"/>
    </row>
    <row r="62" spans="1:256" s="39" customFormat="1" ht="15.75">
      <c r="A62" s="16" t="s">
        <v>99</v>
      </c>
      <c r="B62" s="52" t="s">
        <v>100</v>
      </c>
      <c r="C62" s="36" t="s">
        <v>17</v>
      </c>
      <c r="D62" s="53">
        <v>8.7</v>
      </c>
      <c r="E62" s="54">
        <f aca="true" t="shared" si="3" ref="E62:E78">F62/1000*1.05*D62</f>
        <v>1141.875</v>
      </c>
      <c r="F62" s="55">
        <v>125000</v>
      </c>
      <c r="IQ62" s="16"/>
      <c r="IR62" s="16"/>
      <c r="IS62" s="16"/>
      <c r="IT62" s="16"/>
      <c r="IU62" s="16"/>
      <c r="IV62" s="16"/>
    </row>
    <row r="63" spans="1:256" s="39" customFormat="1" ht="16.5">
      <c r="A63" s="16" t="s">
        <v>101</v>
      </c>
      <c r="B63" s="52" t="s">
        <v>102</v>
      </c>
      <c r="C63" s="36" t="s">
        <v>17</v>
      </c>
      <c r="D63" s="53">
        <v>10.5</v>
      </c>
      <c r="E63" s="56">
        <f t="shared" si="3"/>
        <v>1378.125</v>
      </c>
      <c r="F63" s="55">
        <v>125000</v>
      </c>
      <c r="IQ63" s="16"/>
      <c r="IR63" s="16"/>
      <c r="IS63" s="16"/>
      <c r="IT63" s="16"/>
      <c r="IU63" s="16"/>
      <c r="IV63" s="16"/>
    </row>
    <row r="64" spans="1:256" s="39" customFormat="1" ht="16.5">
      <c r="A64" s="16" t="s">
        <v>103</v>
      </c>
      <c r="B64" s="35" t="s">
        <v>104</v>
      </c>
      <c r="C64" s="40" t="s">
        <v>17</v>
      </c>
      <c r="D64" s="37">
        <v>13</v>
      </c>
      <c r="E64" s="38">
        <f t="shared" si="3"/>
        <v>1774.5</v>
      </c>
      <c r="F64" s="55">
        <v>130000</v>
      </c>
      <c r="IQ64" s="16"/>
      <c r="IR64" s="16"/>
      <c r="IS64" s="16"/>
      <c r="IT64" s="16"/>
      <c r="IU64" s="16"/>
      <c r="IV64" s="16"/>
    </row>
    <row r="65" spans="1:256" s="39" customFormat="1" ht="16.5">
      <c r="A65" s="16" t="s">
        <v>105</v>
      </c>
      <c r="B65" s="35" t="s">
        <v>106</v>
      </c>
      <c r="C65" s="40" t="s">
        <v>17</v>
      </c>
      <c r="D65" s="37">
        <v>21.3</v>
      </c>
      <c r="E65" s="38">
        <f t="shared" si="3"/>
        <v>2057.5800000000004</v>
      </c>
      <c r="F65" s="41">
        <v>92000</v>
      </c>
      <c r="IQ65" s="16"/>
      <c r="IR65" s="16"/>
      <c r="IS65" s="16"/>
      <c r="IT65" s="16"/>
      <c r="IU65" s="16"/>
      <c r="IV65" s="16"/>
    </row>
    <row r="66" spans="1:256" s="39" customFormat="1" ht="15.75">
      <c r="A66" s="16" t="s">
        <v>107</v>
      </c>
      <c r="B66" s="35" t="s">
        <v>108</v>
      </c>
      <c r="C66" s="40" t="s">
        <v>109</v>
      </c>
      <c r="D66" s="37">
        <v>22.4</v>
      </c>
      <c r="E66" s="38">
        <f t="shared" si="3"/>
        <v>2304.96</v>
      </c>
      <c r="F66" s="41">
        <v>98000</v>
      </c>
      <c r="IQ66" s="16"/>
      <c r="IR66" s="16"/>
      <c r="IS66" s="16"/>
      <c r="IT66" s="16"/>
      <c r="IU66" s="16"/>
      <c r="IV66" s="16"/>
    </row>
    <row r="67" spans="1:256" s="39" customFormat="1" ht="16.5">
      <c r="A67" s="57" t="s">
        <v>110</v>
      </c>
      <c r="B67" s="35" t="s">
        <v>111</v>
      </c>
      <c r="C67" s="40" t="s">
        <v>109</v>
      </c>
      <c r="D67" s="37">
        <v>41.5</v>
      </c>
      <c r="E67" s="38">
        <f t="shared" si="3"/>
        <v>4270.35</v>
      </c>
      <c r="F67" s="41">
        <v>98000</v>
      </c>
      <c r="IQ67" s="57"/>
      <c r="IR67" s="57"/>
      <c r="IS67" s="57"/>
      <c r="IT67" s="57"/>
      <c r="IU67" s="57"/>
      <c r="IV67" s="57"/>
    </row>
    <row r="68" spans="1:256" s="39" customFormat="1" ht="16.5">
      <c r="A68" s="16" t="s">
        <v>112</v>
      </c>
      <c r="B68" s="35" t="s">
        <v>113</v>
      </c>
      <c r="C68" s="40" t="s">
        <v>109</v>
      </c>
      <c r="D68" s="37">
        <v>30.6</v>
      </c>
      <c r="E68" s="38">
        <f t="shared" si="3"/>
        <v>3148.7400000000002</v>
      </c>
      <c r="F68" s="41">
        <v>98000</v>
      </c>
      <c r="IQ68" s="16"/>
      <c r="IR68" s="16"/>
      <c r="IS68" s="16"/>
      <c r="IT68" s="16"/>
      <c r="IU68" s="16"/>
      <c r="IV68" s="16"/>
    </row>
    <row r="69" spans="1:256" s="39" customFormat="1" ht="15.75">
      <c r="A69" s="16" t="s">
        <v>114</v>
      </c>
      <c r="B69" s="35" t="s">
        <v>115</v>
      </c>
      <c r="C69" s="40" t="s">
        <v>109</v>
      </c>
      <c r="D69" s="37">
        <v>38.3</v>
      </c>
      <c r="E69" s="38">
        <f t="shared" si="3"/>
        <v>5429.025</v>
      </c>
      <c r="F69" s="41">
        <v>135000</v>
      </c>
      <c r="IQ69" s="16"/>
      <c r="IR69" s="16"/>
      <c r="IS69" s="16"/>
      <c r="IT69" s="16"/>
      <c r="IU69" s="16"/>
      <c r="IV69" s="16"/>
    </row>
    <row r="70" spans="1:256" s="39" customFormat="1" ht="16.5">
      <c r="A70" s="16" t="s">
        <v>116</v>
      </c>
      <c r="B70" s="35" t="s">
        <v>117</v>
      </c>
      <c r="C70" s="40" t="s">
        <v>109</v>
      </c>
      <c r="D70" s="37">
        <v>26.24</v>
      </c>
      <c r="E70" s="38">
        <f t="shared" si="3"/>
        <v>2700.096</v>
      </c>
      <c r="F70" s="41">
        <v>98000</v>
      </c>
      <c r="IQ70" s="16"/>
      <c r="IR70" s="16"/>
      <c r="IS70" s="16"/>
      <c r="IT70" s="16"/>
      <c r="IU70" s="16"/>
      <c r="IV70" s="16"/>
    </row>
    <row r="71" spans="1:256" s="39" customFormat="1" ht="16.5">
      <c r="A71" s="16" t="s">
        <v>118</v>
      </c>
      <c r="B71" s="35" t="s">
        <v>119</v>
      </c>
      <c r="C71" s="40" t="s">
        <v>109</v>
      </c>
      <c r="D71" s="37">
        <v>30.6</v>
      </c>
      <c r="E71" s="38">
        <f t="shared" si="3"/>
        <v>3148.7400000000002</v>
      </c>
      <c r="F71" s="41">
        <v>98000</v>
      </c>
      <c r="IQ71" s="16"/>
      <c r="IR71" s="16"/>
      <c r="IS71" s="16"/>
      <c r="IT71" s="16"/>
      <c r="IU71" s="16"/>
      <c r="IV71" s="16"/>
    </row>
    <row r="72" spans="1:256" s="39" customFormat="1" ht="16.5">
      <c r="A72" s="16" t="s">
        <v>120</v>
      </c>
      <c r="B72" s="35" t="s">
        <v>121</v>
      </c>
      <c r="C72" s="40" t="s">
        <v>109</v>
      </c>
      <c r="D72" s="37">
        <v>62.6</v>
      </c>
      <c r="E72" s="38">
        <f t="shared" si="3"/>
        <v>6441.540000000001</v>
      </c>
      <c r="F72" s="41">
        <v>98000</v>
      </c>
      <c r="IQ72" s="16"/>
      <c r="IR72" s="16"/>
      <c r="IS72" s="16"/>
      <c r="IT72" s="16"/>
      <c r="IU72" s="16"/>
      <c r="IV72" s="16"/>
    </row>
    <row r="73" spans="1:256" s="39" customFormat="1" ht="16.5">
      <c r="A73" s="16" t="s">
        <v>122</v>
      </c>
      <c r="B73" s="35" t="s">
        <v>123</v>
      </c>
      <c r="C73" s="40" t="s">
        <v>109</v>
      </c>
      <c r="D73" s="37">
        <v>72.4</v>
      </c>
      <c r="E73" s="38">
        <f t="shared" si="3"/>
        <v>7449.960000000001</v>
      </c>
      <c r="F73" s="41">
        <v>98000</v>
      </c>
      <c r="IQ73" s="16"/>
      <c r="IR73" s="16"/>
      <c r="IS73" s="16"/>
      <c r="IT73" s="16"/>
      <c r="IU73" s="16"/>
      <c r="IV73" s="16"/>
    </row>
    <row r="74" spans="1:256" s="39" customFormat="1" ht="16.5">
      <c r="A74" s="16" t="s">
        <v>124</v>
      </c>
      <c r="B74" s="35" t="s">
        <v>125</v>
      </c>
      <c r="C74" s="40" t="s">
        <v>109</v>
      </c>
      <c r="D74" s="37">
        <v>44.1</v>
      </c>
      <c r="E74" s="38">
        <f t="shared" si="3"/>
        <v>4537.89</v>
      </c>
      <c r="F74" s="41">
        <v>98000</v>
      </c>
      <c r="IQ74" s="16"/>
      <c r="IR74" s="16"/>
      <c r="IS74" s="16"/>
      <c r="IT74" s="16"/>
      <c r="IU74" s="16"/>
      <c r="IV74" s="16"/>
    </row>
    <row r="75" spans="1:256" s="39" customFormat="1" ht="16.5">
      <c r="A75" s="16" t="s">
        <v>126</v>
      </c>
      <c r="B75" s="35" t="s">
        <v>127</v>
      </c>
      <c r="C75" s="40" t="s">
        <v>109</v>
      </c>
      <c r="D75" s="37">
        <v>32</v>
      </c>
      <c r="E75" s="38">
        <f t="shared" si="3"/>
        <v>3259.2000000000003</v>
      </c>
      <c r="F75" s="41">
        <v>97000</v>
      </c>
      <c r="IQ75" s="16"/>
      <c r="IR75" s="16"/>
      <c r="IS75" s="16"/>
      <c r="IT75" s="16"/>
      <c r="IU75" s="16"/>
      <c r="IV75" s="16"/>
    </row>
    <row r="76" spans="1:256" s="39" customFormat="1" ht="16.5">
      <c r="A76" s="16" t="s">
        <v>128</v>
      </c>
      <c r="B76" s="35" t="s">
        <v>129</v>
      </c>
      <c r="C76" s="40" t="s">
        <v>109</v>
      </c>
      <c r="D76" s="37">
        <v>36.7</v>
      </c>
      <c r="E76" s="38">
        <f t="shared" si="3"/>
        <v>3737.8950000000004</v>
      </c>
      <c r="F76" s="41">
        <v>97000</v>
      </c>
      <c r="IQ76" s="16"/>
      <c r="IR76" s="16"/>
      <c r="IS76" s="16"/>
      <c r="IT76" s="16"/>
      <c r="IU76" s="16"/>
      <c r="IV76" s="16"/>
    </row>
    <row r="77" spans="1:256" s="39" customFormat="1" ht="15.75">
      <c r="A77" s="16" t="s">
        <v>130</v>
      </c>
      <c r="B77" s="35" t="s">
        <v>131</v>
      </c>
      <c r="C77" s="40" t="s">
        <v>132</v>
      </c>
      <c r="D77" s="37">
        <v>87</v>
      </c>
      <c r="E77" s="38">
        <f t="shared" si="3"/>
        <v>7764.75</v>
      </c>
      <c r="F77" s="41">
        <v>85000</v>
      </c>
      <c r="IQ77" s="16"/>
      <c r="IR77" s="16"/>
      <c r="IS77" s="16"/>
      <c r="IT77" s="16"/>
      <c r="IU77" s="16"/>
      <c r="IV77" s="16"/>
    </row>
    <row r="78" spans="1:256" s="39" customFormat="1" ht="16.5">
      <c r="A78" s="16" t="s">
        <v>133</v>
      </c>
      <c r="B78" s="35" t="s">
        <v>134</v>
      </c>
      <c r="C78" s="40" t="s">
        <v>109</v>
      </c>
      <c r="D78" s="37">
        <v>94</v>
      </c>
      <c r="E78" s="38">
        <f t="shared" si="3"/>
        <v>9277.800000000001</v>
      </c>
      <c r="F78" s="41">
        <v>94000</v>
      </c>
      <c r="IQ78" s="16"/>
      <c r="IR78" s="16"/>
      <c r="IS78" s="16"/>
      <c r="IT78" s="16"/>
      <c r="IU78" s="16"/>
      <c r="IV78" s="16"/>
    </row>
    <row r="79" spans="1:256" s="39" customFormat="1" ht="15.75">
      <c r="A79" s="16" t="s">
        <v>135</v>
      </c>
      <c r="B79" s="35" t="s">
        <v>136</v>
      </c>
      <c r="C79" s="40" t="s">
        <v>109</v>
      </c>
      <c r="D79" s="37">
        <v>49.58</v>
      </c>
      <c r="E79" s="38">
        <f aca="true" t="shared" si="4" ref="E79:E99">F79/1000*1*D79</f>
        <v>6693.3</v>
      </c>
      <c r="F79" s="41">
        <v>135000</v>
      </c>
      <c r="IQ79" s="16"/>
      <c r="IR79" s="16"/>
      <c r="IS79" s="16"/>
      <c r="IT79" s="16"/>
      <c r="IU79" s="16"/>
      <c r="IV79" s="16"/>
    </row>
    <row r="80" spans="1:256" s="39" customFormat="1" ht="16.5">
      <c r="A80" s="16" t="s">
        <v>137</v>
      </c>
      <c r="B80" s="35" t="s">
        <v>138</v>
      </c>
      <c r="C80" s="40" t="s">
        <v>109</v>
      </c>
      <c r="D80" s="37">
        <v>56.8</v>
      </c>
      <c r="E80" s="38">
        <f t="shared" si="4"/>
        <v>5396</v>
      </c>
      <c r="F80" s="41">
        <v>95000</v>
      </c>
      <c r="IQ80" s="16"/>
      <c r="IR80" s="16"/>
      <c r="IS80" s="16"/>
      <c r="IT80" s="16"/>
      <c r="IU80" s="16"/>
      <c r="IV80" s="16"/>
    </row>
    <row r="81" spans="1:256" s="39" customFormat="1" ht="16.5">
      <c r="A81" s="16" t="s">
        <v>139</v>
      </c>
      <c r="B81" s="35" t="s">
        <v>140</v>
      </c>
      <c r="C81" s="40" t="s">
        <v>109</v>
      </c>
      <c r="D81" s="37">
        <v>69</v>
      </c>
      <c r="E81" s="38">
        <f t="shared" si="4"/>
        <v>6555</v>
      </c>
      <c r="F81" s="41">
        <v>95000</v>
      </c>
      <c r="IQ81" s="16"/>
      <c r="IR81" s="16"/>
      <c r="IS81" s="16"/>
      <c r="IT81" s="16"/>
      <c r="IU81" s="16"/>
      <c r="IV81" s="16"/>
    </row>
    <row r="82" spans="1:256" s="39" customFormat="1" ht="16.5">
      <c r="A82" s="16" t="s">
        <v>141</v>
      </c>
      <c r="B82" s="35" t="s">
        <v>142</v>
      </c>
      <c r="C82" s="40" t="s">
        <v>109</v>
      </c>
      <c r="D82" s="37">
        <v>41.4</v>
      </c>
      <c r="E82" s="38">
        <f t="shared" si="4"/>
        <v>4015.7999999999997</v>
      </c>
      <c r="F82" s="41">
        <v>97000</v>
      </c>
      <c r="IQ82" s="16"/>
      <c r="IR82" s="16"/>
      <c r="IS82" s="16"/>
      <c r="IT82" s="16"/>
      <c r="IU82" s="16"/>
      <c r="IV82" s="16"/>
    </row>
    <row r="83" spans="1:256" s="39" customFormat="1" ht="16.5">
      <c r="A83" s="16" t="s">
        <v>143</v>
      </c>
      <c r="B83" s="35" t="s">
        <v>144</v>
      </c>
      <c r="C83" s="40" t="s">
        <v>109</v>
      </c>
      <c r="D83" s="37">
        <v>49.6</v>
      </c>
      <c r="E83" s="38">
        <f t="shared" si="4"/>
        <v>4811.2</v>
      </c>
      <c r="F83" s="41">
        <v>97000</v>
      </c>
      <c r="IQ83" s="16"/>
      <c r="IR83" s="16"/>
      <c r="IS83" s="16"/>
      <c r="IT83" s="16"/>
      <c r="IU83" s="16"/>
      <c r="IV83" s="16"/>
    </row>
    <row r="84" spans="1:256" s="39" customFormat="1" ht="16.5">
      <c r="A84" s="16" t="s">
        <v>145</v>
      </c>
      <c r="B84" s="35" t="s">
        <v>146</v>
      </c>
      <c r="C84" s="40" t="s">
        <v>109</v>
      </c>
      <c r="D84" s="37">
        <v>109.7</v>
      </c>
      <c r="E84" s="38">
        <f t="shared" si="4"/>
        <v>10860.300000000001</v>
      </c>
      <c r="F84" s="41">
        <v>99000</v>
      </c>
      <c r="IQ84" s="16"/>
      <c r="IR84" s="16"/>
      <c r="IS84" s="16"/>
      <c r="IT84" s="16"/>
      <c r="IU84" s="16"/>
      <c r="IV84" s="16"/>
    </row>
    <row r="85" spans="1:256" s="39" customFormat="1" ht="16.5">
      <c r="A85" s="16" t="s">
        <v>147</v>
      </c>
      <c r="B85" s="35" t="s">
        <v>148</v>
      </c>
      <c r="C85" s="40" t="s">
        <v>109</v>
      </c>
      <c r="D85" s="37">
        <v>136.5</v>
      </c>
      <c r="E85" s="38">
        <f t="shared" si="4"/>
        <v>13513.5</v>
      </c>
      <c r="F85" s="41">
        <v>99000</v>
      </c>
      <c r="H85" s="21"/>
      <c r="IQ85" s="16"/>
      <c r="IR85" s="16"/>
      <c r="IS85" s="16"/>
      <c r="IT85" s="16"/>
      <c r="IU85" s="16"/>
      <c r="IV85" s="16"/>
    </row>
    <row r="86" spans="1:256" s="39" customFormat="1" ht="16.5">
      <c r="A86" s="16" t="s">
        <v>149</v>
      </c>
      <c r="B86" s="35" t="s">
        <v>150</v>
      </c>
      <c r="C86" s="40" t="s">
        <v>109</v>
      </c>
      <c r="D86" s="37">
        <v>65.3</v>
      </c>
      <c r="E86" s="38">
        <f t="shared" si="4"/>
        <v>6203.5</v>
      </c>
      <c r="F86" s="41">
        <v>95000</v>
      </c>
      <c r="H86" s="21"/>
      <c r="IQ86" s="16"/>
      <c r="IR86" s="16"/>
      <c r="IS86" s="16"/>
      <c r="IT86" s="16"/>
      <c r="IU86" s="16"/>
      <c r="IV86" s="16"/>
    </row>
    <row r="87" spans="1:256" s="39" customFormat="1" ht="15.75">
      <c r="A87" s="16" t="s">
        <v>145</v>
      </c>
      <c r="B87" s="35" t="s">
        <v>151</v>
      </c>
      <c r="C87" s="40" t="s">
        <v>152</v>
      </c>
      <c r="D87" s="37">
        <v>79.7</v>
      </c>
      <c r="E87" s="38">
        <f t="shared" si="4"/>
        <v>7013.6</v>
      </c>
      <c r="F87" s="41">
        <v>88000</v>
      </c>
      <c r="IQ87" s="16"/>
      <c r="IR87" s="16"/>
      <c r="IS87" s="16"/>
      <c r="IT87" s="16"/>
      <c r="IU87" s="16"/>
      <c r="IV87" s="16"/>
    </row>
    <row r="88" spans="1:256" s="39" customFormat="1" ht="15.75">
      <c r="A88" s="16" t="s">
        <v>153</v>
      </c>
      <c r="B88" s="35" t="s">
        <v>154</v>
      </c>
      <c r="C88" s="40" t="s">
        <v>109</v>
      </c>
      <c r="D88" s="37">
        <v>59.27</v>
      </c>
      <c r="E88" s="38">
        <f t="shared" si="4"/>
        <v>7823.64</v>
      </c>
      <c r="F88" s="41">
        <v>132000</v>
      </c>
      <c r="IQ88" s="16"/>
      <c r="IR88" s="16"/>
      <c r="IS88" s="16"/>
      <c r="IT88" s="16"/>
      <c r="IU88" s="16"/>
      <c r="IV88" s="16"/>
    </row>
    <row r="89" spans="1:256" s="39" customFormat="1" ht="16.5">
      <c r="A89" s="16" t="s">
        <v>155</v>
      </c>
      <c r="B89" s="35" t="s">
        <v>156</v>
      </c>
      <c r="C89" s="40" t="s">
        <v>109</v>
      </c>
      <c r="D89" s="37">
        <v>56.6</v>
      </c>
      <c r="E89" s="38">
        <f t="shared" si="4"/>
        <v>5377</v>
      </c>
      <c r="F89" s="41">
        <v>95000</v>
      </c>
      <c r="IQ89" s="16"/>
      <c r="IR89" s="16"/>
      <c r="IS89" s="16"/>
      <c r="IT89" s="16"/>
      <c r="IU89" s="16"/>
      <c r="IV89" s="16"/>
    </row>
    <row r="90" spans="1:256" s="39" customFormat="1" ht="16.5">
      <c r="A90" s="16" t="s">
        <v>157</v>
      </c>
      <c r="B90" s="35" t="s">
        <v>158</v>
      </c>
      <c r="C90" s="40" t="s">
        <v>109</v>
      </c>
      <c r="D90" s="37">
        <v>66</v>
      </c>
      <c r="E90" s="38">
        <f t="shared" si="4"/>
        <v>6270</v>
      </c>
      <c r="F90" s="41">
        <v>95000</v>
      </c>
      <c r="IQ90" s="16"/>
      <c r="IR90" s="16"/>
      <c r="IS90" s="16"/>
      <c r="IT90" s="16"/>
      <c r="IU90" s="16"/>
      <c r="IV90" s="16"/>
    </row>
    <row r="91" spans="1:256" s="39" customFormat="1" ht="16.5">
      <c r="A91" s="16" t="s">
        <v>159</v>
      </c>
      <c r="B91" s="35" t="s">
        <v>160</v>
      </c>
      <c r="C91" s="40" t="s">
        <v>109</v>
      </c>
      <c r="D91" s="37">
        <v>146.6</v>
      </c>
      <c r="E91" s="38">
        <f t="shared" si="4"/>
        <v>17592</v>
      </c>
      <c r="F91" s="41">
        <v>120000</v>
      </c>
      <c r="IQ91" s="16"/>
      <c r="IR91" s="16"/>
      <c r="IS91" s="16"/>
      <c r="IT91" s="16"/>
      <c r="IU91" s="16"/>
      <c r="IV91" s="16"/>
    </row>
    <row r="92" spans="1:256" s="39" customFormat="1" ht="16.5">
      <c r="A92" s="16" t="s">
        <v>161</v>
      </c>
      <c r="B92" s="35" t="s">
        <v>162</v>
      </c>
      <c r="C92" s="40" t="s">
        <v>109</v>
      </c>
      <c r="D92" s="37">
        <v>88.6</v>
      </c>
      <c r="E92" s="38">
        <f t="shared" si="4"/>
        <v>8239.8</v>
      </c>
      <c r="F92" s="41">
        <v>93000</v>
      </c>
      <c r="IQ92" s="16"/>
      <c r="IR92" s="16"/>
      <c r="IS92" s="16"/>
      <c r="IT92" s="16"/>
      <c r="IU92" s="16"/>
      <c r="IV92" s="16"/>
    </row>
    <row r="93" spans="1:256" s="39" customFormat="1" ht="16.5">
      <c r="A93" s="16" t="s">
        <v>163</v>
      </c>
      <c r="B93" s="35" t="s">
        <v>164</v>
      </c>
      <c r="C93" s="40" t="s">
        <v>109</v>
      </c>
      <c r="D93" s="37">
        <v>106.7</v>
      </c>
      <c r="E93" s="38">
        <f t="shared" si="4"/>
        <v>9923.1</v>
      </c>
      <c r="F93" s="41">
        <v>93000</v>
      </c>
      <c r="IQ93" s="16"/>
      <c r="IR93" s="16"/>
      <c r="IS93" s="16"/>
      <c r="IT93" s="16"/>
      <c r="IU93" s="16"/>
      <c r="IV93" s="16"/>
    </row>
    <row r="94" spans="1:256" s="39" customFormat="1" ht="16.5">
      <c r="A94" s="16" t="s">
        <v>165</v>
      </c>
      <c r="B94" s="35" t="s">
        <v>166</v>
      </c>
      <c r="C94" s="40" t="s">
        <v>109</v>
      </c>
      <c r="D94" s="37">
        <v>67.71</v>
      </c>
      <c r="E94" s="38">
        <f t="shared" si="4"/>
        <v>6229.32</v>
      </c>
      <c r="F94" s="41">
        <v>92000</v>
      </c>
      <c r="IQ94" s="16"/>
      <c r="IR94" s="16"/>
      <c r="IS94" s="16"/>
      <c r="IT94" s="16"/>
      <c r="IU94" s="16"/>
      <c r="IV94" s="16"/>
    </row>
    <row r="95" spans="1:256" s="39" customFormat="1" ht="16.5">
      <c r="A95" s="16" t="s">
        <v>167</v>
      </c>
      <c r="B95" s="35" t="s">
        <v>168</v>
      </c>
      <c r="C95" s="40" t="s">
        <v>109</v>
      </c>
      <c r="D95" s="37">
        <v>76</v>
      </c>
      <c r="E95" s="38">
        <f t="shared" si="4"/>
        <v>6992</v>
      </c>
      <c r="F95" s="41">
        <v>92000</v>
      </c>
      <c r="IQ95" s="16"/>
      <c r="IR95" s="16"/>
      <c r="IS95" s="16"/>
      <c r="IT95" s="16"/>
      <c r="IU95" s="16"/>
      <c r="IV95" s="16"/>
    </row>
    <row r="96" spans="1:256" s="39" customFormat="1" ht="16.5">
      <c r="A96" s="16" t="s">
        <v>169</v>
      </c>
      <c r="B96" s="35" t="s">
        <v>170</v>
      </c>
      <c r="C96" s="40" t="s">
        <v>109</v>
      </c>
      <c r="D96" s="37">
        <v>74.2</v>
      </c>
      <c r="E96" s="38">
        <f t="shared" si="4"/>
        <v>6974.8</v>
      </c>
      <c r="F96" s="41">
        <v>94000</v>
      </c>
      <c r="IQ96" s="16"/>
      <c r="IR96" s="16"/>
      <c r="IS96" s="16"/>
      <c r="IT96" s="16"/>
      <c r="IU96" s="16"/>
      <c r="IV96" s="16"/>
    </row>
    <row r="97" spans="1:256" s="39" customFormat="1" ht="16.5">
      <c r="A97" s="16" t="s">
        <v>171</v>
      </c>
      <c r="B97" s="35" t="s">
        <v>172</v>
      </c>
      <c r="C97" s="40" t="s">
        <v>109</v>
      </c>
      <c r="D97" s="37">
        <v>80.8</v>
      </c>
      <c r="E97" s="38">
        <f t="shared" si="4"/>
        <v>7110.4</v>
      </c>
      <c r="F97" s="41">
        <v>88000</v>
      </c>
      <c r="IQ97" s="16"/>
      <c r="IR97" s="16"/>
      <c r="IS97" s="16"/>
      <c r="IT97" s="16"/>
      <c r="IU97" s="16"/>
      <c r="IV97" s="16"/>
    </row>
    <row r="98" spans="1:256" s="39" customFormat="1" ht="16.5">
      <c r="A98" s="16" t="s">
        <v>173</v>
      </c>
      <c r="B98" s="35" t="s">
        <v>174</v>
      </c>
      <c r="C98" s="40" t="s">
        <v>109</v>
      </c>
      <c r="D98" s="37">
        <v>156.4</v>
      </c>
      <c r="E98" s="38">
        <f t="shared" si="4"/>
        <v>14076</v>
      </c>
      <c r="F98" s="41">
        <v>90000</v>
      </c>
      <c r="IQ98" s="16"/>
      <c r="IR98" s="16"/>
      <c r="IS98" s="16"/>
      <c r="IT98" s="16"/>
      <c r="IU98" s="16"/>
      <c r="IV98" s="16"/>
    </row>
    <row r="99" spans="1:256" s="39" customFormat="1" ht="16.5">
      <c r="A99" s="16" t="s">
        <v>175</v>
      </c>
      <c r="B99" s="58" t="s">
        <v>176</v>
      </c>
      <c r="C99" s="59" t="s">
        <v>109</v>
      </c>
      <c r="D99" s="60">
        <v>171</v>
      </c>
      <c r="E99" s="61">
        <f t="shared" si="4"/>
        <v>15390</v>
      </c>
      <c r="F99" s="41">
        <v>90000</v>
      </c>
      <c r="IQ99" s="16"/>
      <c r="IR99" s="16"/>
      <c r="IS99" s="16"/>
      <c r="IT99" s="16"/>
      <c r="IU99" s="16"/>
      <c r="IV99" s="16"/>
    </row>
    <row r="100" spans="1:256" s="39" customFormat="1" ht="36" customHeight="1">
      <c r="A100" s="16"/>
      <c r="B100" s="44" t="s">
        <v>7</v>
      </c>
      <c r="C100" s="45" t="s">
        <v>8</v>
      </c>
      <c r="D100" s="45"/>
      <c r="E100" s="45"/>
      <c r="F100" s="46" t="s">
        <v>9</v>
      </c>
      <c r="IQ100" s="16"/>
      <c r="IR100" s="16"/>
      <c r="IS100" s="16"/>
      <c r="IT100" s="16"/>
      <c r="IU100" s="16"/>
      <c r="IV100" s="16"/>
    </row>
    <row r="101" spans="1:256" s="39" customFormat="1" ht="24.75">
      <c r="A101" s="16"/>
      <c r="B101" s="44"/>
      <c r="C101" s="47" t="s">
        <v>10</v>
      </c>
      <c r="D101" s="48" t="s">
        <v>11</v>
      </c>
      <c r="E101" s="47" t="s">
        <v>12</v>
      </c>
      <c r="F101" s="49" t="s">
        <v>13</v>
      </c>
      <c r="I101" s="50"/>
      <c r="IQ101" s="16"/>
      <c r="IR101" s="16"/>
      <c r="IS101" s="16"/>
      <c r="IT101" s="16"/>
      <c r="IU101" s="16"/>
      <c r="IV101" s="16"/>
    </row>
    <row r="102" spans="1:256" s="39" customFormat="1" ht="12" customHeight="1">
      <c r="A102" s="16"/>
      <c r="B102" s="51" t="s">
        <v>177</v>
      </c>
      <c r="C102" s="51"/>
      <c r="D102" s="51"/>
      <c r="E102" s="51"/>
      <c r="F102" s="51"/>
      <c r="I102" s="50"/>
      <c r="IQ102" s="16"/>
      <c r="IR102" s="16"/>
      <c r="IS102" s="16"/>
      <c r="IT102" s="16"/>
      <c r="IU102" s="16"/>
      <c r="IV102" s="16"/>
    </row>
    <row r="103" spans="1:256" s="39" customFormat="1" ht="15.75">
      <c r="A103" s="16" t="s">
        <v>178</v>
      </c>
      <c r="B103" s="62" t="s">
        <v>179</v>
      </c>
      <c r="C103" s="63" t="s">
        <v>46</v>
      </c>
      <c r="D103" s="64">
        <v>0.44</v>
      </c>
      <c r="E103" s="65">
        <f aca="true" t="shared" si="5" ref="E103:E113">F103/1000*1.05*D103</f>
        <v>33.264</v>
      </c>
      <c r="F103" s="66">
        <v>72000</v>
      </c>
      <c r="IQ103" s="16"/>
      <c r="IR103" s="16"/>
      <c r="IS103" s="16"/>
      <c r="IT103" s="16"/>
      <c r="IU103" s="16"/>
      <c r="IV103" s="16"/>
    </row>
    <row r="104" spans="1:256" s="39" customFormat="1" ht="16.5">
      <c r="A104" s="16" t="s">
        <v>180</v>
      </c>
      <c r="B104" s="35" t="s">
        <v>181</v>
      </c>
      <c r="C104" s="67" t="s">
        <v>46</v>
      </c>
      <c r="D104" s="37">
        <v>0.64</v>
      </c>
      <c r="E104" s="38">
        <f t="shared" si="5"/>
        <v>47.04</v>
      </c>
      <c r="F104" s="41">
        <v>70000</v>
      </c>
      <c r="IQ104" s="16"/>
      <c r="IR104" s="16"/>
      <c r="IS104" s="16"/>
      <c r="IT104" s="16"/>
      <c r="IU104" s="16"/>
      <c r="IV104" s="16"/>
    </row>
    <row r="105" spans="1:256" s="39" customFormat="1" ht="15.75">
      <c r="A105" s="16" t="s">
        <v>182</v>
      </c>
      <c r="B105" s="35" t="s">
        <v>183</v>
      </c>
      <c r="C105" s="59" t="s">
        <v>46</v>
      </c>
      <c r="D105" s="37">
        <v>0.92</v>
      </c>
      <c r="E105" s="38">
        <f t="shared" si="5"/>
        <v>65.688</v>
      </c>
      <c r="F105" s="41">
        <v>68000</v>
      </c>
      <c r="IQ105" s="16"/>
      <c r="IR105" s="16"/>
      <c r="IS105" s="16"/>
      <c r="IT105" s="16"/>
      <c r="IU105" s="16"/>
      <c r="IV105" s="16"/>
    </row>
    <row r="106" spans="1:256" s="39" customFormat="1" ht="16.5">
      <c r="A106" s="16" t="s">
        <v>184</v>
      </c>
      <c r="B106" s="35" t="s">
        <v>185</v>
      </c>
      <c r="C106" s="40" t="s">
        <v>46</v>
      </c>
      <c r="D106" s="37">
        <v>1.25</v>
      </c>
      <c r="E106" s="38">
        <f t="shared" si="5"/>
        <v>87.93750000000001</v>
      </c>
      <c r="F106" s="41">
        <v>67000</v>
      </c>
      <c r="IQ106" s="16"/>
      <c r="IR106" s="16"/>
      <c r="IS106" s="16"/>
      <c r="IT106" s="16"/>
      <c r="IU106" s="16"/>
      <c r="IV106" s="16"/>
    </row>
    <row r="107" spans="1:256" s="39" customFormat="1" ht="16.5">
      <c r="A107" s="16" t="s">
        <v>186</v>
      </c>
      <c r="B107" s="35" t="s">
        <v>187</v>
      </c>
      <c r="C107" s="67" t="s">
        <v>46</v>
      </c>
      <c r="D107" s="37">
        <v>1.62</v>
      </c>
      <c r="E107" s="38">
        <f t="shared" si="5"/>
        <v>113.96700000000003</v>
      </c>
      <c r="F107" s="41">
        <v>67000</v>
      </c>
      <c r="IQ107" s="16"/>
      <c r="IR107" s="16"/>
      <c r="IS107" s="16"/>
      <c r="IT107" s="16"/>
      <c r="IU107" s="16"/>
      <c r="IV107" s="16"/>
    </row>
    <row r="108" spans="1:256" s="39" customFormat="1" ht="16.5">
      <c r="A108" s="16" t="s">
        <v>188</v>
      </c>
      <c r="B108" s="35" t="s">
        <v>189</v>
      </c>
      <c r="C108" s="40" t="s">
        <v>46</v>
      </c>
      <c r="D108" s="37">
        <v>2.04</v>
      </c>
      <c r="E108" s="38">
        <f t="shared" si="5"/>
        <v>143.514</v>
      </c>
      <c r="F108" s="41">
        <v>67000</v>
      </c>
      <c r="IQ108" s="16"/>
      <c r="IR108" s="16"/>
      <c r="IS108" s="16"/>
      <c r="IT108" s="16"/>
      <c r="IU108" s="16"/>
      <c r="IV108" s="16"/>
    </row>
    <row r="109" spans="1:256" s="39" customFormat="1" ht="16.5">
      <c r="A109" s="16" t="s">
        <v>190</v>
      </c>
      <c r="B109" s="35" t="s">
        <v>191</v>
      </c>
      <c r="C109" s="67" t="s">
        <v>46</v>
      </c>
      <c r="D109" s="37">
        <v>2.57</v>
      </c>
      <c r="E109" s="38">
        <f t="shared" si="5"/>
        <v>180.79950000000002</v>
      </c>
      <c r="F109" s="41">
        <v>67000</v>
      </c>
      <c r="IQ109" s="16"/>
      <c r="IR109" s="16"/>
      <c r="IS109" s="16"/>
      <c r="IT109" s="16"/>
      <c r="IU109" s="16"/>
      <c r="IV109" s="16"/>
    </row>
    <row r="110" spans="1:256" s="39" customFormat="1" ht="16.5">
      <c r="A110" s="16" t="s">
        <v>192</v>
      </c>
      <c r="B110" s="35" t="s">
        <v>193</v>
      </c>
      <c r="C110" s="40" t="s">
        <v>46</v>
      </c>
      <c r="D110" s="37">
        <v>3.02</v>
      </c>
      <c r="E110" s="38">
        <f t="shared" si="5"/>
        <v>212.45700000000002</v>
      </c>
      <c r="F110" s="41">
        <v>67000</v>
      </c>
      <c r="IQ110" s="16"/>
      <c r="IR110" s="16"/>
      <c r="IS110" s="16"/>
      <c r="IT110" s="16"/>
      <c r="IU110" s="16"/>
      <c r="IV110" s="16"/>
    </row>
    <row r="111" spans="1:256" s="39" customFormat="1" ht="16.5">
      <c r="A111" s="16" t="s">
        <v>194</v>
      </c>
      <c r="B111" s="35" t="s">
        <v>195</v>
      </c>
      <c r="C111" s="36" t="s">
        <v>46</v>
      </c>
      <c r="D111" s="37">
        <v>3.85</v>
      </c>
      <c r="E111" s="38">
        <f t="shared" si="5"/>
        <v>270.8475</v>
      </c>
      <c r="F111" s="41">
        <v>67000</v>
      </c>
      <c r="IQ111" s="16"/>
      <c r="IR111" s="16"/>
      <c r="IS111" s="16"/>
      <c r="IT111" s="16"/>
      <c r="IU111" s="16"/>
      <c r="IV111" s="16"/>
    </row>
    <row r="112" spans="1:256" s="39" customFormat="1" ht="16.5">
      <c r="A112" s="16" t="s">
        <v>196</v>
      </c>
      <c r="B112" s="35" t="s">
        <v>197</v>
      </c>
      <c r="C112" s="36" t="s">
        <v>46</v>
      </c>
      <c r="D112" s="37">
        <v>4.9</v>
      </c>
      <c r="E112" s="38">
        <f t="shared" si="5"/>
        <v>344.7150000000001</v>
      </c>
      <c r="F112" s="41">
        <v>67000</v>
      </c>
      <c r="IQ112" s="16"/>
      <c r="IR112" s="16"/>
      <c r="IS112" s="16"/>
      <c r="IT112" s="16"/>
      <c r="IU112" s="16"/>
      <c r="IV112" s="16"/>
    </row>
    <row r="113" spans="1:256" s="39" customFormat="1" ht="16.5">
      <c r="A113" s="16" t="s">
        <v>198</v>
      </c>
      <c r="B113" s="35" t="s">
        <v>199</v>
      </c>
      <c r="C113" s="36" t="s">
        <v>46</v>
      </c>
      <c r="D113" s="37">
        <v>6.49</v>
      </c>
      <c r="E113" s="38">
        <f t="shared" si="5"/>
        <v>456.57150000000007</v>
      </c>
      <c r="F113" s="41">
        <v>67000</v>
      </c>
      <c r="IQ113" s="16"/>
      <c r="IR113" s="16"/>
      <c r="IS113" s="16"/>
      <c r="IT113" s="16"/>
      <c r="IU113" s="16"/>
      <c r="IV113" s="16"/>
    </row>
    <row r="114" spans="1:256" s="39" customFormat="1" ht="34.5" customHeight="1">
      <c r="A114" s="16"/>
      <c r="B114" s="44" t="s">
        <v>7</v>
      </c>
      <c r="C114" s="45" t="s">
        <v>8</v>
      </c>
      <c r="D114" s="45"/>
      <c r="E114" s="45"/>
      <c r="F114" s="46" t="s">
        <v>9</v>
      </c>
      <c r="IQ114" s="16"/>
      <c r="IR114" s="16"/>
      <c r="IS114" s="16"/>
      <c r="IT114" s="16"/>
      <c r="IU114" s="16"/>
      <c r="IV114" s="16"/>
    </row>
    <row r="115" spans="1:256" s="39" customFormat="1" ht="22.5" customHeight="1">
      <c r="A115" s="16"/>
      <c r="B115" s="44"/>
      <c r="C115" s="47" t="s">
        <v>10</v>
      </c>
      <c r="D115" s="48" t="s">
        <v>11</v>
      </c>
      <c r="E115" s="47" t="s">
        <v>12</v>
      </c>
      <c r="F115" s="49" t="s">
        <v>13</v>
      </c>
      <c r="I115" s="50"/>
      <c r="IQ115" s="16"/>
      <c r="IR115" s="16"/>
      <c r="IS115" s="16"/>
      <c r="IT115" s="16"/>
      <c r="IU115" s="16"/>
      <c r="IV115" s="16"/>
    </row>
    <row r="116" spans="1:256" s="39" customFormat="1" ht="13.5" customHeight="1">
      <c r="A116" s="16"/>
      <c r="B116" s="51" t="s">
        <v>200</v>
      </c>
      <c r="C116" s="51"/>
      <c r="D116" s="51"/>
      <c r="E116" s="51"/>
      <c r="F116" s="51"/>
      <c r="IQ116" s="16"/>
      <c r="IR116" s="16"/>
      <c r="IS116" s="16"/>
      <c r="IT116" s="16"/>
      <c r="IU116" s="16"/>
      <c r="IV116" s="16"/>
    </row>
    <row r="117" spans="1:256" s="39" customFormat="1" ht="15.75">
      <c r="A117" s="16" t="s">
        <v>201</v>
      </c>
      <c r="B117" s="35" t="s">
        <v>202</v>
      </c>
      <c r="C117" s="68">
        <v>6</v>
      </c>
      <c r="D117" s="69">
        <v>0.4</v>
      </c>
      <c r="E117" s="38">
        <f aca="true" t="shared" si="6" ref="E117:E124">F117/1000*1.07*D117</f>
        <v>29.960000000000004</v>
      </c>
      <c r="F117" s="41">
        <v>70000</v>
      </c>
      <c r="IQ117" s="16"/>
      <c r="IR117" s="16"/>
      <c r="IS117" s="16"/>
      <c r="IT117" s="16"/>
      <c r="IU117" s="16"/>
      <c r="IV117" s="16"/>
    </row>
    <row r="118" spans="1:256" s="39" customFormat="1" ht="15.75">
      <c r="A118" s="16" t="s">
        <v>203</v>
      </c>
      <c r="B118" s="35" t="s">
        <v>204</v>
      </c>
      <c r="C118" s="68">
        <v>11.7</v>
      </c>
      <c r="D118" s="69">
        <v>0.64</v>
      </c>
      <c r="E118" s="38">
        <f t="shared" si="6"/>
        <v>49.305600000000005</v>
      </c>
      <c r="F118" s="41">
        <v>72000</v>
      </c>
      <c r="IQ118" s="16"/>
      <c r="IR118" s="16"/>
      <c r="IS118" s="16"/>
      <c r="IT118" s="16"/>
      <c r="IU118" s="16"/>
      <c r="IV118" s="16"/>
    </row>
    <row r="119" spans="1:256" s="39" customFormat="1" ht="15.75">
      <c r="A119" s="16" t="s">
        <v>205</v>
      </c>
      <c r="B119" s="35" t="s">
        <v>206</v>
      </c>
      <c r="C119" s="68">
        <v>11.7</v>
      </c>
      <c r="D119" s="69">
        <v>0.92</v>
      </c>
      <c r="E119" s="38">
        <f t="shared" si="6"/>
        <v>70.8768</v>
      </c>
      <c r="F119" s="41">
        <v>72000</v>
      </c>
      <c r="IQ119" s="16"/>
      <c r="IR119" s="16"/>
      <c r="IS119" s="16"/>
      <c r="IT119" s="16"/>
      <c r="IU119" s="16"/>
      <c r="IV119" s="16"/>
    </row>
    <row r="120" spans="1:256" s="39" customFormat="1" ht="15.75">
      <c r="A120" s="16" t="s">
        <v>207</v>
      </c>
      <c r="B120" s="35" t="s">
        <v>208</v>
      </c>
      <c r="C120" s="68">
        <v>11.7</v>
      </c>
      <c r="D120" s="69">
        <v>1.25</v>
      </c>
      <c r="E120" s="38">
        <f t="shared" si="6"/>
        <v>94.9625</v>
      </c>
      <c r="F120" s="41">
        <v>71000</v>
      </c>
      <c r="IQ120" s="16"/>
      <c r="IR120" s="16"/>
      <c r="IS120" s="16"/>
      <c r="IT120" s="16"/>
      <c r="IU120" s="16"/>
      <c r="IV120" s="16"/>
    </row>
    <row r="121" spans="1:256" s="39" customFormat="1" ht="15.75">
      <c r="A121" s="16" t="s">
        <v>209</v>
      </c>
      <c r="B121" s="35" t="s">
        <v>210</v>
      </c>
      <c r="C121" s="68">
        <v>11.7</v>
      </c>
      <c r="D121" s="69">
        <v>1.64</v>
      </c>
      <c r="E121" s="38">
        <f t="shared" si="6"/>
        <v>124.59079999999999</v>
      </c>
      <c r="F121" s="41">
        <v>71000</v>
      </c>
      <c r="IQ121" s="16"/>
      <c r="IR121" s="16"/>
      <c r="IS121" s="16"/>
      <c r="IT121" s="16"/>
      <c r="IU121" s="16"/>
      <c r="IV121" s="16"/>
    </row>
    <row r="122" spans="1:256" s="39" customFormat="1" ht="15.75">
      <c r="A122" s="16" t="s">
        <v>211</v>
      </c>
      <c r="B122" s="35" t="s">
        <v>212</v>
      </c>
      <c r="C122" s="68">
        <v>11.7</v>
      </c>
      <c r="D122" s="69">
        <v>2.04</v>
      </c>
      <c r="E122" s="38">
        <f t="shared" si="6"/>
        <v>154.9788</v>
      </c>
      <c r="F122" s="41">
        <v>71000</v>
      </c>
      <c r="IQ122" s="16"/>
      <c r="IR122" s="16"/>
      <c r="IS122" s="16"/>
      <c r="IT122" s="16"/>
      <c r="IU122" s="16"/>
      <c r="IV122" s="16"/>
    </row>
    <row r="123" spans="1:256" s="39" customFormat="1" ht="15.75">
      <c r="A123" s="16" t="s">
        <v>213</v>
      </c>
      <c r="B123" s="35" t="s">
        <v>214</v>
      </c>
      <c r="C123" s="68">
        <v>11.7</v>
      </c>
      <c r="D123" s="69">
        <v>2.57</v>
      </c>
      <c r="E123" s="38">
        <f t="shared" si="6"/>
        <v>195.2429</v>
      </c>
      <c r="F123" s="41">
        <v>71000</v>
      </c>
      <c r="IQ123" s="16"/>
      <c r="IR123" s="16"/>
      <c r="IS123" s="16"/>
      <c r="IT123" s="16"/>
      <c r="IU123" s="16"/>
      <c r="IV123" s="16"/>
    </row>
    <row r="124" spans="1:256" s="39" customFormat="1" ht="15.75">
      <c r="A124" s="16" t="s">
        <v>215</v>
      </c>
      <c r="B124" s="58" t="s">
        <v>216</v>
      </c>
      <c r="C124" s="70">
        <v>11.7</v>
      </c>
      <c r="D124" s="71">
        <v>3.84</v>
      </c>
      <c r="E124" s="38">
        <f t="shared" si="6"/>
        <v>291.72479999999996</v>
      </c>
      <c r="F124" s="41">
        <v>71000</v>
      </c>
      <c r="IQ124" s="16"/>
      <c r="IR124" s="16"/>
      <c r="IS124" s="16"/>
      <c r="IT124" s="16"/>
      <c r="IU124" s="16"/>
      <c r="IV124" s="16"/>
    </row>
    <row r="125" spans="1:256" s="39" customFormat="1" ht="15.75">
      <c r="A125" s="16" t="s">
        <v>217</v>
      </c>
      <c r="B125" s="62" t="s">
        <v>218</v>
      </c>
      <c r="C125" s="72" t="s">
        <v>219</v>
      </c>
      <c r="D125" s="73" t="s">
        <v>220</v>
      </c>
      <c r="E125" s="74"/>
      <c r="F125" s="66">
        <v>64000</v>
      </c>
      <c r="IQ125" s="16"/>
      <c r="IR125" s="16"/>
      <c r="IS125" s="16"/>
      <c r="IT125" s="16"/>
      <c r="IU125" s="16"/>
      <c r="IV125" s="16"/>
    </row>
    <row r="126" spans="1:256" s="39" customFormat="1" ht="15.75">
      <c r="A126" s="16" t="s">
        <v>221</v>
      </c>
      <c r="B126" s="35" t="s">
        <v>222</v>
      </c>
      <c r="C126" s="68" t="s">
        <v>219</v>
      </c>
      <c r="D126" s="75" t="s">
        <v>220</v>
      </c>
      <c r="E126" s="38"/>
      <c r="F126" s="66">
        <v>64000</v>
      </c>
      <c r="IQ126" s="16"/>
      <c r="IR126" s="16"/>
      <c r="IS126" s="16"/>
      <c r="IT126" s="16"/>
      <c r="IU126" s="16"/>
      <c r="IV126" s="16"/>
    </row>
    <row r="127" spans="1:256" s="39" customFormat="1" ht="15.75">
      <c r="A127" s="16" t="s">
        <v>223</v>
      </c>
      <c r="B127" s="35" t="s">
        <v>218</v>
      </c>
      <c r="C127" s="68">
        <v>6</v>
      </c>
      <c r="D127" s="75">
        <v>0.27</v>
      </c>
      <c r="E127" s="38">
        <f aca="true" t="shared" si="7" ref="E127:E131">F127/1000*1.07*D127</f>
        <v>20.5119</v>
      </c>
      <c r="F127" s="41">
        <v>71000</v>
      </c>
      <c r="IQ127" s="16"/>
      <c r="IR127" s="16"/>
      <c r="IS127" s="16"/>
      <c r="IT127" s="16"/>
      <c r="IU127" s="16"/>
      <c r="IV127" s="16"/>
    </row>
    <row r="128" spans="1:256" s="39" customFormat="1" ht="15.75">
      <c r="A128" s="16" t="s">
        <v>224</v>
      </c>
      <c r="B128" s="35" t="s">
        <v>222</v>
      </c>
      <c r="C128" s="68">
        <v>6</v>
      </c>
      <c r="D128" s="75">
        <v>0.4</v>
      </c>
      <c r="E128" s="38">
        <f t="shared" si="7"/>
        <v>29.960000000000004</v>
      </c>
      <c r="F128" s="41">
        <v>70000</v>
      </c>
      <c r="IQ128" s="16"/>
      <c r="IR128" s="16"/>
      <c r="IS128" s="16"/>
      <c r="IT128" s="16"/>
      <c r="IU128" s="16"/>
      <c r="IV128" s="16"/>
    </row>
    <row r="129" spans="1:256" s="39" customFormat="1" ht="15.75">
      <c r="A129" s="16" t="s">
        <v>225</v>
      </c>
      <c r="B129" s="35" t="s">
        <v>226</v>
      </c>
      <c r="C129" s="68">
        <v>6</v>
      </c>
      <c r="D129" s="75">
        <v>0.8</v>
      </c>
      <c r="E129" s="38">
        <f t="shared" si="7"/>
        <v>69.336</v>
      </c>
      <c r="F129" s="41">
        <v>81000</v>
      </c>
      <c r="IQ129" s="16"/>
      <c r="IR129" s="16"/>
      <c r="IS129" s="16"/>
      <c r="IT129" s="16"/>
      <c r="IU129" s="16"/>
      <c r="IV129" s="16"/>
    </row>
    <row r="130" spans="1:256" s="39" customFormat="1" ht="15.75">
      <c r="A130" s="16" t="s">
        <v>227</v>
      </c>
      <c r="B130" s="35" t="s">
        <v>228</v>
      </c>
      <c r="C130" s="68">
        <v>6</v>
      </c>
      <c r="D130" s="75">
        <v>1.13</v>
      </c>
      <c r="E130" s="38">
        <f t="shared" si="7"/>
        <v>96.728</v>
      </c>
      <c r="F130" s="41">
        <v>80000</v>
      </c>
      <c r="IQ130" s="16"/>
      <c r="IR130" s="16"/>
      <c r="IS130" s="16"/>
      <c r="IT130" s="16"/>
      <c r="IU130" s="16"/>
      <c r="IV130" s="16"/>
    </row>
    <row r="131" spans="1:256" s="39" customFormat="1" ht="15.75">
      <c r="A131" s="16" t="s">
        <v>229</v>
      </c>
      <c r="B131" s="35" t="s">
        <v>230</v>
      </c>
      <c r="C131" s="68">
        <v>6</v>
      </c>
      <c r="D131" s="75">
        <v>1.54</v>
      </c>
      <c r="E131" s="38">
        <f t="shared" si="7"/>
        <v>131.824</v>
      </c>
      <c r="F131" s="41">
        <v>80000</v>
      </c>
      <c r="IQ131" s="16"/>
      <c r="IR131" s="16"/>
      <c r="IS131" s="16"/>
      <c r="IT131" s="16"/>
      <c r="IU131" s="16"/>
      <c r="IV131" s="16"/>
    </row>
    <row r="132" spans="1:256" s="39" customFormat="1" ht="16.5">
      <c r="A132" s="16" t="s">
        <v>231</v>
      </c>
      <c r="B132" s="35" t="s">
        <v>232</v>
      </c>
      <c r="C132" s="68">
        <v>6</v>
      </c>
      <c r="D132" s="75">
        <v>2.01</v>
      </c>
      <c r="E132" s="38">
        <f>F132/1000*1.05*D132</f>
        <v>168.83999999999997</v>
      </c>
      <c r="F132" s="41">
        <v>80000</v>
      </c>
      <c r="IQ132" s="16"/>
      <c r="IR132" s="16"/>
      <c r="IS132" s="16"/>
      <c r="IT132" s="16"/>
      <c r="IU132" s="16"/>
      <c r="IV132" s="16"/>
    </row>
    <row r="133" spans="1:256" s="39" customFormat="1" ht="15.75">
      <c r="A133" s="16" t="s">
        <v>233</v>
      </c>
      <c r="B133" s="35" t="s">
        <v>234</v>
      </c>
      <c r="C133" s="68" t="s">
        <v>219</v>
      </c>
      <c r="D133" s="76" t="s">
        <v>235</v>
      </c>
      <c r="E133" s="38"/>
      <c r="F133" s="41">
        <v>180000</v>
      </c>
      <c r="IQ133" s="16"/>
      <c r="IR133" s="16"/>
      <c r="IS133" s="16"/>
      <c r="IT133" s="16"/>
      <c r="IU133" s="16"/>
      <c r="IV133" s="16"/>
    </row>
    <row r="134" spans="1:256" s="39" customFormat="1" ht="15.75">
      <c r="A134" s="16" t="s">
        <v>236</v>
      </c>
      <c r="B134" s="35" t="s">
        <v>237</v>
      </c>
      <c r="C134" s="77">
        <v>6</v>
      </c>
      <c r="D134" s="75">
        <v>0.65</v>
      </c>
      <c r="E134" s="38">
        <f aca="true" t="shared" si="8" ref="E134:E137">F134/1000*1.07*D134</f>
        <v>57.031000000000006</v>
      </c>
      <c r="F134" s="41">
        <v>82000</v>
      </c>
      <c r="IQ134" s="16"/>
      <c r="IR134" s="16"/>
      <c r="IS134" s="16"/>
      <c r="IT134" s="16"/>
      <c r="IU134" s="16"/>
      <c r="IV134" s="16"/>
    </row>
    <row r="135" spans="1:256" s="39" customFormat="1" ht="15.75">
      <c r="A135" s="16" t="s">
        <v>238</v>
      </c>
      <c r="B135" s="35" t="s">
        <v>239</v>
      </c>
      <c r="C135" s="77">
        <v>6</v>
      </c>
      <c r="D135" s="75">
        <v>0.8</v>
      </c>
      <c r="E135" s="38">
        <f t="shared" si="8"/>
        <v>67.62400000000001</v>
      </c>
      <c r="F135" s="41">
        <v>79000</v>
      </c>
      <c r="IQ135" s="16"/>
      <c r="IR135" s="16"/>
      <c r="IS135" s="16"/>
      <c r="IT135" s="16"/>
      <c r="IU135" s="16"/>
      <c r="IV135" s="16"/>
    </row>
    <row r="136" spans="1:256" s="39" customFormat="1" ht="15.75">
      <c r="A136" s="16" t="s">
        <v>240</v>
      </c>
      <c r="B136" s="35" t="s">
        <v>241</v>
      </c>
      <c r="C136" s="77">
        <v>6</v>
      </c>
      <c r="D136" s="75">
        <v>1.32</v>
      </c>
      <c r="E136" s="38">
        <f t="shared" si="8"/>
        <v>111.57960000000001</v>
      </c>
      <c r="F136" s="41">
        <v>79000</v>
      </c>
      <c r="H136" s="16"/>
      <c r="IQ136" s="16"/>
      <c r="IR136" s="16"/>
      <c r="IS136" s="16"/>
      <c r="IT136" s="16"/>
      <c r="IU136" s="16"/>
      <c r="IV136" s="16"/>
    </row>
    <row r="137" spans="1:256" s="39" customFormat="1" ht="16.5" customHeight="1">
      <c r="A137" s="16" t="s">
        <v>242</v>
      </c>
      <c r="B137" s="35" t="s">
        <v>243</v>
      </c>
      <c r="C137" s="77">
        <v>6</v>
      </c>
      <c r="D137" s="75">
        <v>2.1</v>
      </c>
      <c r="E137" s="38">
        <f t="shared" si="8"/>
        <v>177.513</v>
      </c>
      <c r="F137" s="41">
        <v>79000</v>
      </c>
      <c r="H137" s="16"/>
      <c r="IQ137" s="16"/>
      <c r="IR137" s="16"/>
      <c r="IS137" s="16"/>
      <c r="IT137" s="16"/>
      <c r="IU137" s="16"/>
      <c r="IV137" s="16"/>
    </row>
    <row r="138" spans="1:256" s="39" customFormat="1" ht="32.25" customHeight="1">
      <c r="A138" s="16"/>
      <c r="B138" s="44" t="s">
        <v>7</v>
      </c>
      <c r="C138" s="45" t="s">
        <v>8</v>
      </c>
      <c r="D138" s="45"/>
      <c r="E138" s="45"/>
      <c r="F138" s="46" t="s">
        <v>9</v>
      </c>
      <c r="IQ138" s="16"/>
      <c r="IR138" s="16"/>
      <c r="IS138" s="16"/>
      <c r="IT138" s="16"/>
      <c r="IU138" s="16"/>
      <c r="IV138" s="16"/>
    </row>
    <row r="139" spans="1:256" s="39" customFormat="1" ht="21" customHeight="1">
      <c r="A139" s="16"/>
      <c r="B139" s="44"/>
      <c r="C139" s="47" t="s">
        <v>10</v>
      </c>
      <c r="D139" s="48" t="s">
        <v>11</v>
      </c>
      <c r="E139" s="47" t="s">
        <v>12</v>
      </c>
      <c r="F139" s="49" t="s">
        <v>13</v>
      </c>
      <c r="IQ139" s="16"/>
      <c r="IR139" s="16"/>
      <c r="IS139" s="16"/>
      <c r="IT139" s="16"/>
      <c r="IU139" s="16"/>
      <c r="IV139" s="16"/>
    </row>
    <row r="140" spans="1:256" s="39" customFormat="1" ht="15.75" customHeight="1">
      <c r="A140" s="16"/>
      <c r="B140" s="51" t="s">
        <v>244</v>
      </c>
      <c r="C140" s="51"/>
      <c r="D140" s="51"/>
      <c r="E140" s="51"/>
      <c r="F140" s="51"/>
      <c r="IQ140" s="16"/>
      <c r="IR140" s="16"/>
      <c r="IS140" s="16"/>
      <c r="IT140" s="16"/>
      <c r="IU140" s="16"/>
      <c r="IV140" s="16"/>
    </row>
    <row r="141" spans="1:256" s="39" customFormat="1" ht="15.75">
      <c r="A141" s="16" t="s">
        <v>245</v>
      </c>
      <c r="B141" s="35" t="s">
        <v>246</v>
      </c>
      <c r="C141" s="68" t="s">
        <v>247</v>
      </c>
      <c r="D141" s="78">
        <v>25</v>
      </c>
      <c r="E141" s="38">
        <f aca="true" t="shared" si="9" ref="E141:E154">F141/1000*1.05*D141</f>
        <v>2388.75</v>
      </c>
      <c r="F141" s="41">
        <v>91000</v>
      </c>
      <c r="I141" s="50"/>
      <c r="IQ141" s="16"/>
      <c r="IR141" s="16"/>
      <c r="IS141" s="16"/>
      <c r="IT141" s="16"/>
      <c r="IU141" s="16"/>
      <c r="IV141" s="16"/>
    </row>
    <row r="142" spans="1:256" s="39" customFormat="1" ht="16.5">
      <c r="A142" s="16" t="s">
        <v>248</v>
      </c>
      <c r="B142" s="35" t="s">
        <v>249</v>
      </c>
      <c r="C142" s="68" t="s">
        <v>247</v>
      </c>
      <c r="D142" s="78">
        <v>31</v>
      </c>
      <c r="E142" s="38">
        <f t="shared" si="9"/>
        <v>2929.5</v>
      </c>
      <c r="F142" s="41">
        <v>90000</v>
      </c>
      <c r="IQ142" s="16"/>
      <c r="IR142" s="16"/>
      <c r="IS142" s="16"/>
      <c r="IT142" s="16"/>
      <c r="IU142" s="16"/>
      <c r="IV142" s="16"/>
    </row>
    <row r="143" spans="1:256" s="39" customFormat="1" ht="16.5">
      <c r="A143" s="16" t="s">
        <v>250</v>
      </c>
      <c r="B143" s="35" t="s">
        <v>251</v>
      </c>
      <c r="C143" s="68" t="s">
        <v>247</v>
      </c>
      <c r="D143" s="78">
        <v>38</v>
      </c>
      <c r="E143" s="38">
        <f t="shared" si="9"/>
        <v>3591</v>
      </c>
      <c r="F143" s="41">
        <v>90000</v>
      </c>
      <c r="IQ143" s="16"/>
      <c r="IR143" s="16"/>
      <c r="IS143" s="16"/>
      <c r="IT143" s="16"/>
      <c r="IU143" s="16"/>
      <c r="IV143" s="16"/>
    </row>
    <row r="144" spans="1:256" s="39" customFormat="1" ht="16.5">
      <c r="A144" s="16" t="s">
        <v>252</v>
      </c>
      <c r="B144" s="35" t="s">
        <v>253</v>
      </c>
      <c r="C144" s="68" t="s">
        <v>247</v>
      </c>
      <c r="D144" s="78">
        <v>50</v>
      </c>
      <c r="E144" s="38">
        <f t="shared" si="9"/>
        <v>4725</v>
      </c>
      <c r="F144" s="41">
        <v>90000</v>
      </c>
      <c r="IQ144" s="16"/>
      <c r="IR144" s="16"/>
      <c r="IS144" s="16"/>
      <c r="IT144" s="16"/>
      <c r="IU144" s="16"/>
      <c r="IV144" s="16"/>
    </row>
    <row r="145" spans="1:256" s="39" customFormat="1" ht="15.75">
      <c r="A145" s="16" t="s">
        <v>254</v>
      </c>
      <c r="B145" s="35" t="s">
        <v>255</v>
      </c>
      <c r="C145" s="68" t="s">
        <v>256</v>
      </c>
      <c r="D145" s="78">
        <v>33</v>
      </c>
      <c r="E145" s="38">
        <f t="shared" si="9"/>
        <v>2598.75</v>
      </c>
      <c r="F145" s="41">
        <v>75000</v>
      </c>
      <c r="IQ145" s="16"/>
      <c r="IR145" s="16"/>
      <c r="IS145" s="16"/>
      <c r="IT145" s="16"/>
      <c r="IU145" s="16"/>
      <c r="IV145" s="16"/>
    </row>
    <row r="146" spans="1:256" s="39" customFormat="1" ht="16.5">
      <c r="A146" s="16" t="s">
        <v>257</v>
      </c>
      <c r="B146" s="35" t="s">
        <v>255</v>
      </c>
      <c r="C146" s="68" t="s">
        <v>247</v>
      </c>
      <c r="D146" s="78">
        <v>51</v>
      </c>
      <c r="E146" s="38">
        <f t="shared" si="9"/>
        <v>4016.25</v>
      </c>
      <c r="F146" s="41">
        <v>75000</v>
      </c>
      <c r="IQ146" s="16"/>
      <c r="IR146" s="16"/>
      <c r="IS146" s="16"/>
      <c r="IT146" s="16"/>
      <c r="IU146" s="16"/>
      <c r="IV146" s="16"/>
    </row>
    <row r="147" spans="1:256" s="39" customFormat="1" ht="16.5">
      <c r="A147" s="16" t="s">
        <v>258</v>
      </c>
      <c r="B147" s="35" t="s">
        <v>259</v>
      </c>
      <c r="C147" s="68" t="s">
        <v>247</v>
      </c>
      <c r="D147" s="78">
        <v>76</v>
      </c>
      <c r="E147" s="38">
        <f t="shared" si="9"/>
        <v>5905.2</v>
      </c>
      <c r="F147" s="41">
        <v>74000</v>
      </c>
      <c r="IQ147" s="16"/>
      <c r="IR147" s="16"/>
      <c r="IS147" s="16"/>
      <c r="IT147" s="16"/>
      <c r="IU147" s="16"/>
      <c r="IV147" s="16"/>
    </row>
    <row r="148" spans="1:256" s="39" customFormat="1" ht="16.5">
      <c r="A148" s="16" t="s">
        <v>260</v>
      </c>
      <c r="B148" s="35" t="s">
        <v>261</v>
      </c>
      <c r="C148" s="68" t="s">
        <v>256</v>
      </c>
      <c r="D148" s="78">
        <v>48</v>
      </c>
      <c r="E148" s="38">
        <f t="shared" si="9"/>
        <v>3729.6000000000004</v>
      </c>
      <c r="F148" s="41">
        <v>74000</v>
      </c>
      <c r="IQ148" s="16"/>
      <c r="IR148" s="16"/>
      <c r="IS148" s="16"/>
      <c r="IT148" s="16"/>
      <c r="IU148" s="16"/>
      <c r="IV148" s="16"/>
    </row>
    <row r="149" spans="1:256" s="39" customFormat="1" ht="16.5">
      <c r="A149" s="16" t="s">
        <v>262</v>
      </c>
      <c r="B149" s="35" t="s">
        <v>263</v>
      </c>
      <c r="C149" s="68" t="s">
        <v>264</v>
      </c>
      <c r="D149" s="78">
        <v>283</v>
      </c>
      <c r="E149" s="38">
        <f t="shared" si="9"/>
        <v>21691.95</v>
      </c>
      <c r="F149" s="41">
        <v>73000</v>
      </c>
      <c r="IQ149" s="16"/>
      <c r="IR149" s="16"/>
      <c r="IS149" s="16"/>
      <c r="IT149" s="16"/>
      <c r="IU149" s="16"/>
      <c r="IV149" s="16"/>
    </row>
    <row r="150" spans="1:256" s="39" customFormat="1" ht="16.5">
      <c r="A150" s="16" t="s">
        <v>265</v>
      </c>
      <c r="B150" s="35" t="s">
        <v>266</v>
      </c>
      <c r="C150" s="68" t="s">
        <v>264</v>
      </c>
      <c r="D150" s="78">
        <v>355</v>
      </c>
      <c r="E150" s="38">
        <f t="shared" si="9"/>
        <v>27210.750000000004</v>
      </c>
      <c r="F150" s="41">
        <v>73000</v>
      </c>
      <c r="IQ150" s="16"/>
      <c r="IR150" s="16"/>
      <c r="IS150" s="16"/>
      <c r="IT150" s="16"/>
      <c r="IU150" s="16"/>
      <c r="IV150" s="16"/>
    </row>
    <row r="151" spans="1:256" s="39" customFormat="1" ht="16.5">
      <c r="A151" s="16" t="s">
        <v>267</v>
      </c>
      <c r="B151" s="35" t="s">
        <v>268</v>
      </c>
      <c r="C151" s="68" t="s">
        <v>264</v>
      </c>
      <c r="D151" s="78">
        <v>425</v>
      </c>
      <c r="E151" s="38">
        <f t="shared" si="9"/>
        <v>32576.250000000004</v>
      </c>
      <c r="F151" s="41">
        <v>73000</v>
      </c>
      <c r="IQ151" s="16"/>
      <c r="IR151" s="16"/>
      <c r="IS151" s="16"/>
      <c r="IT151" s="16"/>
      <c r="IU151" s="16"/>
      <c r="IV151" s="16"/>
    </row>
    <row r="152" spans="1:256" s="39" customFormat="1" ht="16.5">
      <c r="A152" s="16" t="s">
        <v>269</v>
      </c>
      <c r="B152" s="35" t="s">
        <v>270</v>
      </c>
      <c r="C152" s="68" t="s">
        <v>264</v>
      </c>
      <c r="D152" s="78">
        <v>565</v>
      </c>
      <c r="E152" s="38">
        <f t="shared" si="9"/>
        <v>43307.25</v>
      </c>
      <c r="F152" s="41">
        <v>73000</v>
      </c>
      <c r="IQ152" s="16"/>
      <c r="IR152" s="16"/>
      <c r="IS152" s="16"/>
      <c r="IT152" s="16"/>
      <c r="IU152" s="16"/>
      <c r="IV152" s="16"/>
    </row>
    <row r="153" spans="1:256" s="39" customFormat="1" ht="16.5">
      <c r="A153" s="16" t="s">
        <v>271</v>
      </c>
      <c r="B153" s="35" t="s">
        <v>272</v>
      </c>
      <c r="C153" s="68" t="s">
        <v>264</v>
      </c>
      <c r="D153" s="78">
        <v>710</v>
      </c>
      <c r="E153" s="38">
        <f t="shared" si="9"/>
        <v>54421.50000000001</v>
      </c>
      <c r="F153" s="41">
        <v>73000</v>
      </c>
      <c r="IQ153" s="16"/>
      <c r="IR153" s="16"/>
      <c r="IS153" s="16"/>
      <c r="IT153" s="16"/>
      <c r="IU153" s="16"/>
      <c r="IV153" s="16"/>
    </row>
    <row r="154" spans="1:256" s="39" customFormat="1" ht="16.5">
      <c r="A154" s="16" t="s">
        <v>273</v>
      </c>
      <c r="B154" s="35" t="s">
        <v>274</v>
      </c>
      <c r="C154" s="68" t="s">
        <v>264</v>
      </c>
      <c r="D154" s="78">
        <v>848</v>
      </c>
      <c r="E154" s="38">
        <f t="shared" si="9"/>
        <v>64999.200000000004</v>
      </c>
      <c r="F154" s="41">
        <v>73000</v>
      </c>
      <c r="IQ154" s="16"/>
      <c r="IR154" s="16"/>
      <c r="IS154" s="16"/>
      <c r="IT154" s="16"/>
      <c r="IU154" s="16"/>
      <c r="IV154" s="16"/>
    </row>
    <row r="155" spans="1:256" s="39" customFormat="1" ht="16.5">
      <c r="A155" s="16" t="s">
        <v>275</v>
      </c>
      <c r="B155" s="35" t="s">
        <v>276</v>
      </c>
      <c r="C155" s="68" t="s">
        <v>264</v>
      </c>
      <c r="D155" s="78">
        <v>990</v>
      </c>
      <c r="E155" s="38">
        <f aca="true" t="shared" si="10" ref="E155:E162">F155/1000*1*D155</f>
        <v>72270</v>
      </c>
      <c r="F155" s="41">
        <v>73000</v>
      </c>
      <c r="IQ155" s="16"/>
      <c r="IR155" s="16"/>
      <c r="IS155" s="16"/>
      <c r="IT155" s="16"/>
      <c r="IU155" s="16"/>
      <c r="IV155" s="16"/>
    </row>
    <row r="156" spans="1:256" s="39" customFormat="1" ht="16.5">
      <c r="A156" s="16" t="s">
        <v>277</v>
      </c>
      <c r="B156" s="35" t="s">
        <v>278</v>
      </c>
      <c r="C156" s="68" t="s">
        <v>264</v>
      </c>
      <c r="D156" s="78">
        <v>1130</v>
      </c>
      <c r="E156" s="38">
        <f t="shared" si="10"/>
        <v>85880</v>
      </c>
      <c r="F156" s="41">
        <v>76000</v>
      </c>
      <c r="IQ156" s="16"/>
      <c r="IR156" s="16"/>
      <c r="IS156" s="16"/>
      <c r="IT156" s="16"/>
      <c r="IU156" s="16"/>
      <c r="IV156" s="16"/>
    </row>
    <row r="157" spans="1:256" s="39" customFormat="1" ht="16.5">
      <c r="A157" s="16" t="s">
        <v>279</v>
      </c>
      <c r="B157" s="35" t="s">
        <v>280</v>
      </c>
      <c r="C157" s="68" t="s">
        <v>281</v>
      </c>
      <c r="D157" s="78">
        <v>1696</v>
      </c>
      <c r="E157" s="38">
        <f t="shared" si="10"/>
        <v>144160</v>
      </c>
      <c r="F157" s="41">
        <v>85000</v>
      </c>
      <c r="IQ157" s="16"/>
      <c r="IR157" s="16"/>
      <c r="IS157" s="16"/>
      <c r="IT157" s="16"/>
      <c r="IU157" s="16"/>
      <c r="IV157" s="16"/>
    </row>
    <row r="158" spans="1:256" s="39" customFormat="1" ht="16.5">
      <c r="A158" s="16" t="s">
        <v>282</v>
      </c>
      <c r="B158" s="35" t="s">
        <v>283</v>
      </c>
      <c r="C158" s="68" t="s">
        <v>264</v>
      </c>
      <c r="D158" s="78">
        <v>1420</v>
      </c>
      <c r="E158" s="38">
        <f t="shared" si="10"/>
        <v>120700</v>
      </c>
      <c r="F158" s="41">
        <v>85000</v>
      </c>
      <c r="IQ158" s="16"/>
      <c r="IR158" s="16"/>
      <c r="IS158" s="16"/>
      <c r="IT158" s="16"/>
      <c r="IU158" s="16"/>
      <c r="IV158" s="16"/>
    </row>
    <row r="159" spans="1:256" s="39" customFormat="1" ht="16.5">
      <c r="A159" s="16" t="s">
        <v>284</v>
      </c>
      <c r="B159" s="35" t="s">
        <v>285</v>
      </c>
      <c r="C159" s="68" t="s">
        <v>281</v>
      </c>
      <c r="D159" s="78">
        <v>2355</v>
      </c>
      <c r="E159" s="38">
        <f t="shared" si="10"/>
        <v>200175</v>
      </c>
      <c r="F159" s="41">
        <v>85000</v>
      </c>
      <c r="IQ159" s="16"/>
      <c r="IR159" s="16"/>
      <c r="IS159" s="16"/>
      <c r="IT159" s="16"/>
      <c r="IU159" s="16"/>
      <c r="IV159" s="16"/>
    </row>
    <row r="160" spans="1:256" s="39" customFormat="1" ht="16.5">
      <c r="A160" s="16" t="s">
        <v>286</v>
      </c>
      <c r="B160" s="35" t="s">
        <v>287</v>
      </c>
      <c r="C160" s="68" t="s">
        <v>281</v>
      </c>
      <c r="D160" s="78">
        <v>2826</v>
      </c>
      <c r="E160" s="38">
        <f t="shared" si="10"/>
        <v>240210</v>
      </c>
      <c r="F160" s="41">
        <v>85000</v>
      </c>
      <c r="IQ160" s="16"/>
      <c r="IR160" s="16"/>
      <c r="IS160" s="16"/>
      <c r="IT160" s="16"/>
      <c r="IU160" s="16"/>
      <c r="IV160" s="16"/>
    </row>
    <row r="161" spans="1:256" s="39" customFormat="1" ht="15.75">
      <c r="A161" s="16" t="s">
        <v>288</v>
      </c>
      <c r="B161" s="35" t="s">
        <v>289</v>
      </c>
      <c r="C161" s="68" t="s">
        <v>290</v>
      </c>
      <c r="D161" s="78">
        <v>50</v>
      </c>
      <c r="E161" s="38">
        <f t="shared" si="10"/>
        <v>4500</v>
      </c>
      <c r="F161" s="41">
        <v>90000</v>
      </c>
      <c r="IQ161" s="16"/>
      <c r="IR161" s="16"/>
      <c r="IS161" s="16"/>
      <c r="IT161" s="16"/>
      <c r="IU161" s="16"/>
      <c r="IV161" s="16"/>
    </row>
    <row r="162" spans="1:256" s="39" customFormat="1" ht="16.5">
      <c r="A162" s="16"/>
      <c r="B162" s="35" t="s">
        <v>291</v>
      </c>
      <c r="C162" s="68" t="s">
        <v>290</v>
      </c>
      <c r="D162" s="78">
        <v>60</v>
      </c>
      <c r="E162" s="38">
        <f t="shared" si="10"/>
        <v>5400</v>
      </c>
      <c r="F162" s="41">
        <v>90000</v>
      </c>
      <c r="IQ162" s="16"/>
      <c r="IR162" s="16"/>
      <c r="IS162" s="16"/>
      <c r="IT162" s="16"/>
      <c r="IU162" s="16"/>
      <c r="IV162" s="16"/>
    </row>
    <row r="163" spans="1:256" s="39" customFormat="1" ht="15.75">
      <c r="A163" s="16" t="s">
        <v>292</v>
      </c>
      <c r="B163" s="35" t="s">
        <v>293</v>
      </c>
      <c r="C163" s="68" t="s">
        <v>294</v>
      </c>
      <c r="D163" s="78">
        <v>48</v>
      </c>
      <c r="E163" s="38">
        <f>F163/1000*1.05*D163</f>
        <v>4536</v>
      </c>
      <c r="F163" s="41">
        <v>90000</v>
      </c>
      <c r="IQ163" s="16"/>
      <c r="IR163" s="16"/>
      <c r="IS163" s="16"/>
      <c r="IT163" s="16"/>
      <c r="IU163" s="16"/>
      <c r="IV163" s="16"/>
    </row>
    <row r="164" spans="1:256" s="39" customFormat="1" ht="15.75">
      <c r="A164" s="16" t="s">
        <v>295</v>
      </c>
      <c r="B164" s="35" t="s">
        <v>296</v>
      </c>
      <c r="C164" s="68" t="s">
        <v>264</v>
      </c>
      <c r="D164" s="78">
        <v>565</v>
      </c>
      <c r="E164" s="38">
        <f>F164/1000*1.1*D164</f>
        <v>48477.00000000001</v>
      </c>
      <c r="F164" s="41">
        <v>78000</v>
      </c>
      <c r="IQ164" s="16"/>
      <c r="IR164" s="16"/>
      <c r="IS164" s="16"/>
      <c r="IT164" s="16"/>
      <c r="IU164" s="16"/>
      <c r="IV164" s="16"/>
    </row>
    <row r="165" spans="1:256" s="39" customFormat="1" ht="16.5">
      <c r="A165" s="16" t="s">
        <v>297</v>
      </c>
      <c r="B165" s="35" t="s">
        <v>298</v>
      </c>
      <c r="C165" s="68" t="s">
        <v>264</v>
      </c>
      <c r="D165" s="78">
        <v>710</v>
      </c>
      <c r="E165" s="38">
        <f aca="true" t="shared" si="11" ref="E165:E169">F165/1000*1*D165</f>
        <v>55380</v>
      </c>
      <c r="F165" s="41">
        <v>78000</v>
      </c>
      <c r="IQ165" s="16"/>
      <c r="IR165" s="16"/>
      <c r="IS165" s="16"/>
      <c r="IT165" s="16"/>
      <c r="IU165" s="16"/>
      <c r="IV165" s="16"/>
    </row>
    <row r="166" spans="1:256" s="39" customFormat="1" ht="16.5">
      <c r="A166" s="16" t="s">
        <v>299</v>
      </c>
      <c r="B166" s="35" t="s">
        <v>300</v>
      </c>
      <c r="C166" s="68" t="s">
        <v>264</v>
      </c>
      <c r="D166" s="78">
        <v>850</v>
      </c>
      <c r="E166" s="38">
        <f t="shared" si="11"/>
        <v>66300</v>
      </c>
      <c r="F166" s="41">
        <v>78000</v>
      </c>
      <c r="IQ166" s="16"/>
      <c r="IR166" s="16"/>
      <c r="IS166" s="16"/>
      <c r="IT166" s="16"/>
      <c r="IU166" s="16"/>
      <c r="IV166" s="16"/>
    </row>
    <row r="167" spans="1:256" s="39" customFormat="1" ht="16.5">
      <c r="A167" s="16" t="s">
        <v>301</v>
      </c>
      <c r="B167" s="35" t="s">
        <v>302</v>
      </c>
      <c r="C167" s="68" t="s">
        <v>264</v>
      </c>
      <c r="D167" s="78">
        <v>1144</v>
      </c>
      <c r="E167" s="38">
        <f t="shared" si="11"/>
        <v>93808</v>
      </c>
      <c r="F167" s="41">
        <v>82000</v>
      </c>
      <c r="IQ167" s="16"/>
      <c r="IR167" s="16"/>
      <c r="IS167" s="16"/>
      <c r="IT167" s="16"/>
      <c r="IU167" s="16"/>
      <c r="IV167" s="16"/>
    </row>
    <row r="168" spans="1:256" s="39" customFormat="1" ht="15.75">
      <c r="A168" s="16" t="s">
        <v>303</v>
      </c>
      <c r="B168" s="35" t="s">
        <v>304</v>
      </c>
      <c r="C168" s="68" t="s">
        <v>305</v>
      </c>
      <c r="D168" s="78">
        <v>1560</v>
      </c>
      <c r="E168" s="38">
        <f t="shared" si="11"/>
        <v>141960</v>
      </c>
      <c r="F168" s="41">
        <v>91000</v>
      </c>
      <c r="IQ168" s="16"/>
      <c r="IR168" s="16"/>
      <c r="IS168" s="16"/>
      <c r="IT168" s="16"/>
      <c r="IU168" s="16"/>
      <c r="IV168" s="16"/>
    </row>
    <row r="169" spans="1:256" s="39" customFormat="1" ht="15.75">
      <c r="A169" s="16" t="s">
        <v>306</v>
      </c>
      <c r="B169" s="35" t="s">
        <v>307</v>
      </c>
      <c r="C169" s="68" t="s">
        <v>264</v>
      </c>
      <c r="D169" s="78">
        <v>1430</v>
      </c>
      <c r="E169" s="38">
        <f t="shared" si="11"/>
        <v>127270</v>
      </c>
      <c r="F169" s="41">
        <v>89000</v>
      </c>
      <c r="IQ169" s="16"/>
      <c r="IR169" s="16"/>
      <c r="IS169" s="16"/>
      <c r="IT169" s="16"/>
      <c r="IU169" s="16"/>
      <c r="IV169" s="16"/>
    </row>
    <row r="170" spans="1:256" s="39" customFormat="1" ht="15.75">
      <c r="A170" s="16" t="s">
        <v>308</v>
      </c>
      <c r="B170" s="35" t="s">
        <v>309</v>
      </c>
      <c r="C170" s="68" t="s">
        <v>247</v>
      </c>
      <c r="D170" s="78">
        <v>78</v>
      </c>
      <c r="E170" s="38">
        <f aca="true" t="shared" si="12" ref="E170:E174">F170/1000*1.05*D170</f>
        <v>6715.800000000001</v>
      </c>
      <c r="F170" s="41">
        <v>82000</v>
      </c>
      <c r="IQ170" s="16"/>
      <c r="IR170" s="16"/>
      <c r="IS170" s="16"/>
      <c r="IT170" s="16"/>
      <c r="IU170" s="16"/>
      <c r="IV170" s="16"/>
    </row>
    <row r="171" spans="1:256" s="39" customFormat="1" ht="16.5">
      <c r="A171" s="16" t="s">
        <v>310</v>
      </c>
      <c r="B171" s="35" t="s">
        <v>309</v>
      </c>
      <c r="C171" s="68" t="s">
        <v>264</v>
      </c>
      <c r="D171" s="78">
        <v>220</v>
      </c>
      <c r="E171" s="38">
        <f t="shared" si="12"/>
        <v>19404</v>
      </c>
      <c r="F171" s="41">
        <v>84000</v>
      </c>
      <c r="IQ171" s="16"/>
      <c r="IR171" s="16"/>
      <c r="IS171" s="16"/>
      <c r="IT171" s="16"/>
      <c r="IU171" s="16"/>
      <c r="IV171" s="16"/>
    </row>
    <row r="172" spans="1:256" s="39" customFormat="1" ht="15.75">
      <c r="A172" s="16" t="s">
        <v>311</v>
      </c>
      <c r="B172" s="35" t="s">
        <v>312</v>
      </c>
      <c r="C172" s="68" t="s">
        <v>264</v>
      </c>
      <c r="D172" s="78">
        <v>290</v>
      </c>
      <c r="E172" s="38">
        <f t="shared" si="12"/>
        <v>24664.5</v>
      </c>
      <c r="F172" s="41">
        <v>81000</v>
      </c>
      <c r="IQ172" s="16"/>
      <c r="IR172" s="16"/>
      <c r="IS172" s="16"/>
      <c r="IT172" s="16"/>
      <c r="IU172" s="16"/>
      <c r="IV172" s="16"/>
    </row>
    <row r="173" spans="1:256" s="39" customFormat="1" ht="15.75">
      <c r="A173" s="16" t="s">
        <v>313</v>
      </c>
      <c r="B173" s="79" t="s">
        <v>314</v>
      </c>
      <c r="C173" s="80" t="s">
        <v>264</v>
      </c>
      <c r="D173" s="78">
        <v>365</v>
      </c>
      <c r="E173" s="38">
        <f t="shared" si="12"/>
        <v>31043.25</v>
      </c>
      <c r="F173" s="41">
        <v>81000</v>
      </c>
      <c r="IQ173" s="16"/>
      <c r="IR173" s="16"/>
      <c r="IS173" s="16"/>
      <c r="IT173" s="16"/>
      <c r="IU173" s="16"/>
      <c r="IV173" s="16"/>
    </row>
    <row r="174" spans="1:256" s="39" customFormat="1" ht="15.75">
      <c r="A174" s="16" t="s">
        <v>315</v>
      </c>
      <c r="B174" s="58" t="s">
        <v>316</v>
      </c>
      <c r="C174" s="70" t="s">
        <v>264</v>
      </c>
      <c r="D174" s="81">
        <v>440</v>
      </c>
      <c r="E174" s="38">
        <f t="shared" si="12"/>
        <v>37422</v>
      </c>
      <c r="F174" s="41">
        <v>81000</v>
      </c>
      <c r="IQ174" s="16"/>
      <c r="IR174" s="16"/>
      <c r="IS174" s="16"/>
      <c r="IT174" s="16"/>
      <c r="IU174" s="16"/>
      <c r="IV174" s="16"/>
    </row>
    <row r="175" spans="1:256" s="39" customFormat="1" ht="31.5" customHeight="1">
      <c r="A175" s="16"/>
      <c r="B175" s="44" t="s">
        <v>7</v>
      </c>
      <c r="C175" s="45" t="s">
        <v>8</v>
      </c>
      <c r="D175" s="45"/>
      <c r="E175" s="45"/>
      <c r="F175" s="46" t="s">
        <v>9</v>
      </c>
      <c r="IQ175" s="16"/>
      <c r="IR175" s="16"/>
      <c r="IS175" s="16"/>
      <c r="IT175" s="16"/>
      <c r="IU175" s="16"/>
      <c r="IV175" s="16"/>
    </row>
    <row r="176" spans="1:256" s="39" customFormat="1" ht="21.75" customHeight="1">
      <c r="A176" s="16"/>
      <c r="B176" s="44"/>
      <c r="C176" s="47" t="s">
        <v>10</v>
      </c>
      <c r="D176" s="48" t="s">
        <v>11</v>
      </c>
      <c r="E176" s="47" t="s">
        <v>12</v>
      </c>
      <c r="F176" s="49" t="s">
        <v>13</v>
      </c>
      <c r="IQ176" s="16"/>
      <c r="IR176" s="16"/>
      <c r="IS176" s="16"/>
      <c r="IT176" s="16"/>
      <c r="IU176" s="16"/>
      <c r="IV176" s="16"/>
    </row>
    <row r="177" spans="1:256" s="39" customFormat="1" ht="15.75" customHeight="1">
      <c r="A177" s="16"/>
      <c r="B177" s="51" t="s">
        <v>317</v>
      </c>
      <c r="C177" s="51"/>
      <c r="D177" s="51"/>
      <c r="E177" s="51"/>
      <c r="F177" s="51"/>
      <c r="IQ177" s="16"/>
      <c r="IR177" s="16"/>
      <c r="IS177" s="16"/>
      <c r="IT177" s="16"/>
      <c r="IU177" s="16"/>
      <c r="IV177" s="16"/>
    </row>
    <row r="178" spans="1:256" s="39" customFormat="1" ht="15.75">
      <c r="A178" s="16" t="s">
        <v>318</v>
      </c>
      <c r="B178" s="82" t="s">
        <v>319</v>
      </c>
      <c r="C178" s="68">
        <v>7.85</v>
      </c>
      <c r="D178" s="76">
        <v>1.5</v>
      </c>
      <c r="E178" s="38">
        <f aca="true" t="shared" si="13" ref="E178:E192">F178/1000*1.05*D178</f>
        <v>119.69999999999999</v>
      </c>
      <c r="F178" s="41">
        <v>76000</v>
      </c>
      <c r="I178" s="50"/>
      <c r="IQ178" s="16"/>
      <c r="IR178" s="16"/>
      <c r="IS178" s="16"/>
      <c r="IT178" s="16"/>
      <c r="IU178" s="16"/>
      <c r="IV178" s="16"/>
    </row>
    <row r="179" spans="1:256" s="39" customFormat="1" ht="16.5">
      <c r="A179" s="16" t="s">
        <v>320</v>
      </c>
      <c r="B179" s="82" t="s">
        <v>321</v>
      </c>
      <c r="C179" s="68">
        <v>7.85</v>
      </c>
      <c r="D179" s="76">
        <v>1.66</v>
      </c>
      <c r="E179" s="38">
        <f t="shared" si="13"/>
        <v>132.468</v>
      </c>
      <c r="F179" s="41">
        <v>76000</v>
      </c>
      <c r="IQ179" s="16"/>
      <c r="IR179" s="16"/>
      <c r="IS179" s="16"/>
      <c r="IT179" s="16"/>
      <c r="IU179" s="16"/>
      <c r="IV179" s="16"/>
    </row>
    <row r="180" spans="1:256" s="39" customFormat="1" ht="16.5">
      <c r="A180" s="16" t="s">
        <v>322</v>
      </c>
      <c r="B180" s="82" t="s">
        <v>323</v>
      </c>
      <c r="C180" s="68">
        <v>7.85</v>
      </c>
      <c r="D180" s="76">
        <v>2.12</v>
      </c>
      <c r="E180" s="38">
        <f t="shared" si="13"/>
        <v>169.17600000000002</v>
      </c>
      <c r="F180" s="41">
        <v>76000</v>
      </c>
      <c r="IQ180" s="16"/>
      <c r="IR180" s="16"/>
      <c r="IS180" s="16"/>
      <c r="IT180" s="16"/>
      <c r="IU180" s="16"/>
      <c r="IV180" s="16"/>
    </row>
    <row r="181" spans="1:256" s="39" customFormat="1" ht="16.5">
      <c r="A181" s="16" t="s">
        <v>324</v>
      </c>
      <c r="B181" s="82" t="s">
        <v>325</v>
      </c>
      <c r="C181" s="68">
        <v>7.85</v>
      </c>
      <c r="D181" s="76">
        <v>2.35</v>
      </c>
      <c r="E181" s="38">
        <f t="shared" si="13"/>
        <v>187.53</v>
      </c>
      <c r="F181" s="41">
        <v>76000</v>
      </c>
      <c r="IQ181" s="16"/>
      <c r="IR181" s="16"/>
      <c r="IS181" s="16"/>
      <c r="IT181" s="16"/>
      <c r="IU181" s="16"/>
      <c r="IV181" s="16"/>
    </row>
    <row r="182" spans="1:256" s="39" customFormat="1" ht="16.5">
      <c r="A182" s="16" t="s">
        <v>326</v>
      </c>
      <c r="B182" s="82" t="s">
        <v>327</v>
      </c>
      <c r="C182" s="68">
        <v>7.85</v>
      </c>
      <c r="D182" s="76">
        <v>2.73</v>
      </c>
      <c r="E182" s="38">
        <f t="shared" si="13"/>
        <v>212.121</v>
      </c>
      <c r="F182" s="41">
        <v>74000</v>
      </c>
      <c r="IQ182" s="16"/>
      <c r="IR182" s="16"/>
      <c r="IS182" s="16"/>
      <c r="IT182" s="16"/>
      <c r="IU182" s="16"/>
      <c r="IV182" s="16"/>
    </row>
    <row r="183" spans="1:256" s="39" customFormat="1" ht="16.5">
      <c r="A183" s="16" t="s">
        <v>328</v>
      </c>
      <c r="B183" s="82" t="s">
        <v>329</v>
      </c>
      <c r="C183" s="68">
        <v>7.85</v>
      </c>
      <c r="D183" s="76">
        <v>3.33</v>
      </c>
      <c r="E183" s="38">
        <f t="shared" si="13"/>
        <v>258.74100000000004</v>
      </c>
      <c r="F183" s="41">
        <v>74000</v>
      </c>
      <c r="IQ183" s="16"/>
      <c r="IR183" s="16"/>
      <c r="IS183" s="16"/>
      <c r="IT183" s="16"/>
      <c r="IU183" s="16"/>
      <c r="IV183" s="16"/>
    </row>
    <row r="184" spans="1:256" s="39" customFormat="1" ht="16.5">
      <c r="A184" s="16" t="s">
        <v>330</v>
      </c>
      <c r="B184" s="82" t="s">
        <v>331</v>
      </c>
      <c r="C184" s="68">
        <v>11.4</v>
      </c>
      <c r="D184" s="76">
        <v>4</v>
      </c>
      <c r="E184" s="38">
        <f t="shared" si="13"/>
        <v>310.8</v>
      </c>
      <c r="F184" s="41">
        <v>74000</v>
      </c>
      <c r="IQ184" s="16"/>
      <c r="IR184" s="16"/>
      <c r="IS184" s="16"/>
      <c r="IT184" s="16"/>
      <c r="IU184" s="16"/>
      <c r="IV184" s="16"/>
    </row>
    <row r="185" spans="1:256" s="39" customFormat="1" ht="16.5">
      <c r="A185" s="16" t="s">
        <v>332</v>
      </c>
      <c r="B185" s="82" t="s">
        <v>333</v>
      </c>
      <c r="C185" s="68">
        <v>10.5</v>
      </c>
      <c r="D185" s="76">
        <v>4.62</v>
      </c>
      <c r="E185" s="38">
        <f t="shared" si="13"/>
        <v>358.97400000000005</v>
      </c>
      <c r="F185" s="41">
        <v>74000</v>
      </c>
      <c r="IQ185" s="16"/>
      <c r="IR185" s="16"/>
      <c r="IS185" s="16"/>
      <c r="IT185" s="16"/>
      <c r="IU185" s="16"/>
      <c r="IV185" s="16"/>
    </row>
    <row r="186" spans="1:256" s="39" customFormat="1" ht="16.5">
      <c r="A186" s="16" t="s">
        <v>334</v>
      </c>
      <c r="B186" s="82" t="s">
        <v>335</v>
      </c>
      <c r="C186" s="68">
        <v>10.5</v>
      </c>
      <c r="D186" s="76">
        <v>5.4</v>
      </c>
      <c r="E186" s="38">
        <f t="shared" si="13"/>
        <v>419.58000000000004</v>
      </c>
      <c r="F186" s="41">
        <v>74000</v>
      </c>
      <c r="IQ186" s="16"/>
      <c r="IR186" s="16"/>
      <c r="IS186" s="16"/>
      <c r="IT186" s="16"/>
      <c r="IU186" s="16"/>
      <c r="IV186" s="16"/>
    </row>
    <row r="187" spans="1:256" s="39" customFormat="1" ht="16.5">
      <c r="A187" s="16" t="s">
        <v>336</v>
      </c>
      <c r="B187" s="82" t="s">
        <v>337</v>
      </c>
      <c r="C187" s="68">
        <v>10.5</v>
      </c>
      <c r="D187" s="76">
        <v>6.26</v>
      </c>
      <c r="E187" s="38">
        <f t="shared" si="13"/>
        <v>486.402</v>
      </c>
      <c r="F187" s="41">
        <v>74000</v>
      </c>
      <c r="IQ187" s="16"/>
      <c r="IR187" s="16"/>
      <c r="IS187" s="16"/>
      <c r="IT187" s="16"/>
      <c r="IU187" s="16"/>
      <c r="IV187" s="16"/>
    </row>
    <row r="188" spans="1:256" s="39" customFormat="1" ht="16.5">
      <c r="A188" s="16" t="s">
        <v>338</v>
      </c>
      <c r="B188" s="82" t="s">
        <v>339</v>
      </c>
      <c r="C188" s="68">
        <v>11.7</v>
      </c>
      <c r="D188" s="76">
        <v>7.1</v>
      </c>
      <c r="E188" s="38">
        <f t="shared" si="13"/>
        <v>551.67</v>
      </c>
      <c r="F188" s="41">
        <v>74000</v>
      </c>
      <c r="IQ188" s="16"/>
      <c r="IR188" s="16"/>
      <c r="IS188" s="16"/>
      <c r="IT188" s="16"/>
      <c r="IU188" s="16"/>
      <c r="IV188" s="16"/>
    </row>
    <row r="189" spans="1:256" s="39" customFormat="1" ht="16.5">
      <c r="A189" s="16" t="s">
        <v>340</v>
      </c>
      <c r="B189" s="82" t="s">
        <v>341</v>
      </c>
      <c r="C189" s="68">
        <v>11.7</v>
      </c>
      <c r="D189" s="76">
        <v>6.36</v>
      </c>
      <c r="E189" s="38">
        <f t="shared" si="13"/>
        <v>494.172</v>
      </c>
      <c r="F189" s="41">
        <v>74000</v>
      </c>
      <c r="IQ189" s="16"/>
      <c r="IR189" s="16"/>
      <c r="IS189" s="16"/>
      <c r="IT189" s="16"/>
      <c r="IU189" s="16"/>
      <c r="IV189" s="16"/>
    </row>
    <row r="190" spans="1:256" s="39" customFormat="1" ht="16.5">
      <c r="A190" s="16" t="s">
        <v>342</v>
      </c>
      <c r="B190" s="35" t="s">
        <v>343</v>
      </c>
      <c r="C190" s="68">
        <v>11</v>
      </c>
      <c r="D190" s="76">
        <v>8.5</v>
      </c>
      <c r="E190" s="38">
        <f t="shared" si="13"/>
        <v>660.45</v>
      </c>
      <c r="F190" s="41">
        <v>74000</v>
      </c>
      <c r="IQ190" s="16"/>
      <c r="IR190" s="16"/>
      <c r="IS190" s="16"/>
      <c r="IT190" s="16"/>
      <c r="IU190" s="16"/>
      <c r="IV190" s="16"/>
    </row>
    <row r="191" spans="1:256" s="39" customFormat="1" ht="16.5">
      <c r="A191" s="16" t="s">
        <v>344</v>
      </c>
      <c r="B191" s="35" t="s">
        <v>345</v>
      </c>
      <c r="C191" s="68">
        <v>11</v>
      </c>
      <c r="D191" s="76">
        <v>9.02</v>
      </c>
      <c r="E191" s="38">
        <f t="shared" si="13"/>
        <v>710.3249999999999</v>
      </c>
      <c r="F191" s="41">
        <v>75000</v>
      </c>
      <c r="IQ191" s="16"/>
      <c r="IR191" s="16"/>
      <c r="IS191" s="16"/>
      <c r="IT191" s="16"/>
      <c r="IU191" s="16"/>
      <c r="IV191" s="16"/>
    </row>
    <row r="192" spans="1:256" s="39" customFormat="1" ht="16.5">
      <c r="A192" s="16" t="s">
        <v>346</v>
      </c>
      <c r="B192" s="58" t="s">
        <v>347</v>
      </c>
      <c r="C192" s="70">
        <v>11</v>
      </c>
      <c r="D192" s="83">
        <v>9.54</v>
      </c>
      <c r="E192" s="38">
        <f t="shared" si="13"/>
        <v>751.275</v>
      </c>
      <c r="F192" s="41">
        <v>75000</v>
      </c>
      <c r="IQ192" s="16"/>
      <c r="IR192" s="16"/>
      <c r="IS192" s="16"/>
      <c r="IT192" s="16"/>
      <c r="IU192" s="16"/>
      <c r="IV192" s="16"/>
    </row>
    <row r="193" spans="1:256" s="39" customFormat="1" ht="12" customHeight="1">
      <c r="A193" s="16"/>
      <c r="B193" s="84" t="s">
        <v>348</v>
      </c>
      <c r="C193" s="84"/>
      <c r="D193" s="84"/>
      <c r="E193" s="84"/>
      <c r="F193" s="84"/>
      <c r="IQ193" s="16"/>
      <c r="IR193" s="16"/>
      <c r="IS193" s="16"/>
      <c r="IT193" s="16"/>
      <c r="IU193" s="16"/>
      <c r="IV193" s="16"/>
    </row>
    <row r="194" spans="1:256" s="89" customFormat="1" ht="15.75">
      <c r="A194" s="85" t="s">
        <v>349</v>
      </c>
      <c r="B194" s="62" t="s">
        <v>350</v>
      </c>
      <c r="C194" s="86">
        <v>6</v>
      </c>
      <c r="D194" s="87" t="s">
        <v>351</v>
      </c>
      <c r="E194" s="38">
        <f aca="true" t="shared" si="14" ref="E194:E203">F194/1000*1.03*D194</f>
        <v>57.1753</v>
      </c>
      <c r="F194" s="88">
        <v>91000</v>
      </c>
      <c r="IQ194" s="85"/>
      <c r="IR194" s="85"/>
      <c r="IS194" s="85"/>
      <c r="IT194" s="85"/>
      <c r="IU194" s="85"/>
      <c r="IV194" s="85"/>
    </row>
    <row r="195" spans="1:256" s="89" customFormat="1" ht="14.25" customHeight="1">
      <c r="A195" s="85" t="s">
        <v>352</v>
      </c>
      <c r="B195" s="35" t="s">
        <v>353</v>
      </c>
      <c r="C195" s="90">
        <v>6</v>
      </c>
      <c r="D195" s="91" t="s">
        <v>354</v>
      </c>
      <c r="E195" s="38">
        <f t="shared" si="14"/>
        <v>79.6705</v>
      </c>
      <c r="F195" s="88">
        <v>91000</v>
      </c>
      <c r="IQ195" s="85"/>
      <c r="IR195" s="85"/>
      <c r="IS195" s="85"/>
      <c r="IT195" s="85"/>
      <c r="IU195" s="85"/>
      <c r="IV195" s="85"/>
    </row>
    <row r="196" spans="1:256" s="89" customFormat="1" ht="12.75" customHeight="1">
      <c r="A196" s="85" t="s">
        <v>355</v>
      </c>
      <c r="B196" s="35" t="s">
        <v>356</v>
      </c>
      <c r="C196" s="86">
        <v>6</v>
      </c>
      <c r="D196" s="91" t="s">
        <v>357</v>
      </c>
      <c r="E196" s="38">
        <f t="shared" si="14"/>
        <v>91.21680000000002</v>
      </c>
      <c r="F196" s="88">
        <v>82000</v>
      </c>
      <c r="IQ196" s="85"/>
      <c r="IR196" s="85"/>
      <c r="IS196" s="85"/>
      <c r="IT196" s="85"/>
      <c r="IU196" s="85"/>
      <c r="IV196" s="85"/>
    </row>
    <row r="197" spans="1:256" s="89" customFormat="1" ht="16.5">
      <c r="A197" s="85" t="s">
        <v>358</v>
      </c>
      <c r="B197" s="35" t="s">
        <v>359</v>
      </c>
      <c r="C197" s="86">
        <v>6</v>
      </c>
      <c r="D197" s="92" t="s">
        <v>360</v>
      </c>
      <c r="E197" s="38">
        <f t="shared" si="14"/>
        <v>117.39940000000003</v>
      </c>
      <c r="F197" s="88">
        <v>82000</v>
      </c>
      <c r="IQ197" s="85"/>
      <c r="IR197" s="85"/>
      <c r="IS197" s="85"/>
      <c r="IT197" s="85"/>
      <c r="IU197" s="85"/>
      <c r="IV197" s="85"/>
    </row>
    <row r="198" spans="1:256" s="89" customFormat="1" ht="16.5">
      <c r="A198" s="85" t="s">
        <v>361</v>
      </c>
      <c r="B198" s="35" t="s">
        <v>362</v>
      </c>
      <c r="C198" s="86">
        <v>6</v>
      </c>
      <c r="D198" s="92" t="s">
        <v>363</v>
      </c>
      <c r="E198" s="38">
        <f t="shared" si="14"/>
        <v>122.78630000000001</v>
      </c>
      <c r="F198" s="88">
        <v>91000</v>
      </c>
      <c r="IQ198" s="85"/>
      <c r="IR198" s="85"/>
      <c r="IS198" s="85"/>
      <c r="IT198" s="85"/>
      <c r="IU198" s="85"/>
      <c r="IV198" s="85"/>
    </row>
    <row r="199" spans="1:256" s="89" customFormat="1" ht="16.5">
      <c r="A199" s="85" t="s">
        <v>364</v>
      </c>
      <c r="B199" s="35" t="s">
        <v>365</v>
      </c>
      <c r="C199" s="86">
        <v>6</v>
      </c>
      <c r="D199" s="92" t="s">
        <v>360</v>
      </c>
      <c r="E199" s="38">
        <f t="shared" si="14"/>
        <v>117.39940000000003</v>
      </c>
      <c r="F199" s="88">
        <v>82000</v>
      </c>
      <c r="IQ199" s="85"/>
      <c r="IR199" s="85"/>
      <c r="IS199" s="85"/>
      <c r="IT199" s="85"/>
      <c r="IU199" s="85"/>
      <c r="IV199" s="85"/>
    </row>
    <row r="200" spans="1:256" s="89" customFormat="1" ht="12.75" customHeight="1">
      <c r="A200" s="85" t="s">
        <v>366</v>
      </c>
      <c r="B200" s="35" t="s">
        <v>367</v>
      </c>
      <c r="C200" s="86">
        <v>6</v>
      </c>
      <c r="D200" s="92" t="s">
        <v>368</v>
      </c>
      <c r="E200" s="38">
        <f t="shared" si="14"/>
        <v>143.58200000000002</v>
      </c>
      <c r="F200" s="88">
        <v>82000</v>
      </c>
      <c r="IQ200" s="85"/>
      <c r="IR200" s="85"/>
      <c r="IS200" s="85"/>
      <c r="IT200" s="85"/>
      <c r="IU200" s="85"/>
      <c r="IV200" s="85"/>
    </row>
    <row r="201" spans="1:256" s="89" customFormat="1" ht="16.5">
      <c r="A201" s="85" t="s">
        <v>369</v>
      </c>
      <c r="B201" s="35" t="s">
        <v>370</v>
      </c>
      <c r="C201" s="86">
        <v>6</v>
      </c>
      <c r="D201" s="93">
        <v>1.31</v>
      </c>
      <c r="E201" s="38">
        <f t="shared" si="14"/>
        <v>121.43700000000001</v>
      </c>
      <c r="F201" s="88">
        <v>90000</v>
      </c>
      <c r="IQ201" s="85"/>
      <c r="IR201" s="85"/>
      <c r="IS201" s="85"/>
      <c r="IT201" s="85"/>
      <c r="IU201" s="85"/>
      <c r="IV201" s="85"/>
    </row>
    <row r="202" spans="1:256" s="89" customFormat="1" ht="16.5">
      <c r="A202" s="85"/>
      <c r="B202" s="35" t="s">
        <v>371</v>
      </c>
      <c r="C202" s="86">
        <v>6</v>
      </c>
      <c r="D202" s="93">
        <v>1.55</v>
      </c>
      <c r="E202" s="38">
        <f t="shared" si="14"/>
        <v>127.72000000000001</v>
      </c>
      <c r="F202" s="88">
        <v>80000</v>
      </c>
      <c r="IQ202" s="85"/>
      <c r="IR202" s="85"/>
      <c r="IS202" s="85"/>
      <c r="IT202" s="85"/>
      <c r="IU202" s="85"/>
      <c r="IV202" s="85"/>
    </row>
    <row r="203" spans="1:256" s="89" customFormat="1" ht="16.5">
      <c r="A203" s="85" t="s">
        <v>372</v>
      </c>
      <c r="B203" s="35" t="s">
        <v>373</v>
      </c>
      <c r="C203" s="86">
        <v>6</v>
      </c>
      <c r="D203" s="93">
        <v>1.7</v>
      </c>
      <c r="E203" s="38">
        <f t="shared" si="14"/>
        <v>138.329</v>
      </c>
      <c r="F203" s="88">
        <v>79000</v>
      </c>
      <c r="IQ203" s="85"/>
      <c r="IR203" s="85"/>
      <c r="IS203" s="85"/>
      <c r="IT203" s="85"/>
      <c r="IU203" s="85"/>
      <c r="IV203" s="85"/>
    </row>
    <row r="204" spans="1:256" s="89" customFormat="1" ht="15.75">
      <c r="A204" s="85" t="s">
        <v>374</v>
      </c>
      <c r="B204" s="35" t="s">
        <v>375</v>
      </c>
      <c r="C204" s="86">
        <v>6</v>
      </c>
      <c r="D204" s="93">
        <v>2.42</v>
      </c>
      <c r="E204" s="38">
        <f>F204/1000*1.02*D204</f>
        <v>185.13</v>
      </c>
      <c r="F204" s="88">
        <v>75000</v>
      </c>
      <c r="IQ204" s="85"/>
      <c r="IR204" s="85"/>
      <c r="IS204" s="85"/>
      <c r="IT204" s="85"/>
      <c r="IU204" s="85"/>
      <c r="IV204" s="85"/>
    </row>
    <row r="205" spans="1:256" s="89" customFormat="1" ht="16.5">
      <c r="A205" s="85" t="s">
        <v>376</v>
      </c>
      <c r="B205" s="35" t="s">
        <v>377</v>
      </c>
      <c r="C205" s="86">
        <v>6</v>
      </c>
      <c r="D205" s="93">
        <v>1.86</v>
      </c>
      <c r="E205" s="38">
        <f aca="true" t="shared" si="15" ref="E205:E237">F205/1000*1.03*D205</f>
        <v>151.34820000000002</v>
      </c>
      <c r="F205" s="88">
        <v>79000</v>
      </c>
      <c r="IQ205" s="85"/>
      <c r="IR205" s="85"/>
      <c r="IS205" s="85"/>
      <c r="IT205" s="85"/>
      <c r="IU205" s="85"/>
      <c r="IV205" s="85"/>
    </row>
    <row r="206" spans="1:256" s="89" customFormat="1" ht="16.5">
      <c r="A206" s="85" t="s">
        <v>378</v>
      </c>
      <c r="B206" s="35" t="s">
        <v>379</v>
      </c>
      <c r="C206" s="86">
        <v>6</v>
      </c>
      <c r="D206" s="94">
        <v>2.33</v>
      </c>
      <c r="E206" s="38">
        <f t="shared" si="15"/>
        <v>189.59210000000002</v>
      </c>
      <c r="F206" s="88">
        <v>79000</v>
      </c>
      <c r="IQ206" s="85"/>
      <c r="IR206" s="85"/>
      <c r="IS206" s="85"/>
      <c r="IT206" s="85"/>
      <c r="IU206" s="85"/>
      <c r="IV206" s="85"/>
    </row>
    <row r="207" spans="1:256" s="89" customFormat="1" ht="16.5">
      <c r="A207" s="85" t="s">
        <v>380</v>
      </c>
      <c r="B207" s="35" t="s">
        <v>381</v>
      </c>
      <c r="C207" s="86">
        <v>6</v>
      </c>
      <c r="D207" s="95">
        <v>3.44</v>
      </c>
      <c r="E207" s="38">
        <f t="shared" si="15"/>
        <v>265.74</v>
      </c>
      <c r="F207" s="88">
        <v>75000</v>
      </c>
      <c r="IQ207" s="85"/>
      <c r="IR207" s="85"/>
      <c r="IS207" s="85"/>
      <c r="IT207" s="85"/>
      <c r="IU207" s="85"/>
      <c r="IV207" s="85"/>
    </row>
    <row r="208" spans="1:256" s="89" customFormat="1" ht="16.5">
      <c r="A208" s="85"/>
      <c r="B208" s="35" t="s">
        <v>382</v>
      </c>
      <c r="C208" s="86">
        <v>6</v>
      </c>
      <c r="D208" s="94">
        <v>4.3</v>
      </c>
      <c r="E208" s="38">
        <f t="shared" si="15"/>
        <v>332.175</v>
      </c>
      <c r="F208" s="88">
        <v>75000</v>
      </c>
      <c r="IQ208" s="85"/>
      <c r="IR208" s="85"/>
      <c r="IS208" s="85"/>
      <c r="IT208" s="85"/>
      <c r="IU208" s="85"/>
      <c r="IV208" s="85"/>
    </row>
    <row r="209" spans="1:256" s="89" customFormat="1" ht="16.5">
      <c r="A209" s="85" t="s">
        <v>383</v>
      </c>
      <c r="B209" s="35" t="s">
        <v>384</v>
      </c>
      <c r="C209" s="86">
        <v>6</v>
      </c>
      <c r="D209" s="93">
        <v>2.17</v>
      </c>
      <c r="E209" s="38">
        <f t="shared" si="15"/>
        <v>176.5729</v>
      </c>
      <c r="F209" s="88">
        <v>79000</v>
      </c>
      <c r="IQ209" s="85"/>
      <c r="IR209" s="85"/>
      <c r="IS209" s="85"/>
      <c r="IT209" s="85"/>
      <c r="IU209" s="85"/>
      <c r="IV209" s="85"/>
    </row>
    <row r="210" spans="1:256" s="89" customFormat="1" ht="16.5">
      <c r="A210" s="85" t="s">
        <v>385</v>
      </c>
      <c r="B210" s="35" t="s">
        <v>386</v>
      </c>
      <c r="C210" s="86">
        <v>6</v>
      </c>
      <c r="D210" s="93">
        <v>2.38</v>
      </c>
      <c r="E210" s="38">
        <f t="shared" si="15"/>
        <v>193.6606</v>
      </c>
      <c r="F210" s="88">
        <v>79000</v>
      </c>
      <c r="IQ210" s="85"/>
      <c r="IR210" s="85"/>
      <c r="IS210" s="85"/>
      <c r="IT210" s="85"/>
      <c r="IU210" s="85"/>
      <c r="IV210" s="85"/>
    </row>
    <row r="211" spans="1:256" s="89" customFormat="1" ht="16.5">
      <c r="A211" s="85" t="s">
        <v>387</v>
      </c>
      <c r="B211" s="35" t="s">
        <v>388</v>
      </c>
      <c r="C211" s="86">
        <v>6</v>
      </c>
      <c r="D211" s="93">
        <v>2.96</v>
      </c>
      <c r="E211" s="38">
        <f t="shared" si="15"/>
        <v>240.8552</v>
      </c>
      <c r="F211" s="88">
        <v>79000</v>
      </c>
      <c r="IQ211" s="85"/>
      <c r="IR211" s="85"/>
      <c r="IS211" s="85"/>
      <c r="IT211" s="85"/>
      <c r="IU211" s="85"/>
      <c r="IV211" s="85"/>
    </row>
    <row r="212" spans="1:256" s="89" customFormat="1" ht="16.5">
      <c r="A212" s="85" t="s">
        <v>389</v>
      </c>
      <c r="B212" s="35" t="s">
        <v>390</v>
      </c>
      <c r="C212" s="86">
        <v>6</v>
      </c>
      <c r="D212" s="92" t="s">
        <v>391</v>
      </c>
      <c r="E212" s="38">
        <f t="shared" si="15"/>
        <v>332.9475</v>
      </c>
      <c r="F212" s="88">
        <v>75000</v>
      </c>
      <c r="IQ212" s="85"/>
      <c r="IR212" s="85"/>
      <c r="IS212" s="85"/>
      <c r="IT212" s="85"/>
      <c r="IU212" s="85"/>
      <c r="IV212" s="85"/>
    </row>
    <row r="213" spans="1:256" s="89" customFormat="1" ht="16.5">
      <c r="A213" s="85"/>
      <c r="B213" s="35" t="s">
        <v>392</v>
      </c>
      <c r="C213" s="86">
        <v>6</v>
      </c>
      <c r="D213" s="92" t="s">
        <v>393</v>
      </c>
      <c r="E213" s="38">
        <f t="shared" si="15"/>
        <v>429.51000000000005</v>
      </c>
      <c r="F213" s="88">
        <v>75000</v>
      </c>
      <c r="IQ213" s="85"/>
      <c r="IR213" s="85"/>
      <c r="IS213" s="85"/>
      <c r="IT213" s="85"/>
      <c r="IU213" s="85"/>
      <c r="IV213" s="85"/>
    </row>
    <row r="214" spans="1:256" s="89" customFormat="1" ht="16.5">
      <c r="A214" s="85" t="s">
        <v>394</v>
      </c>
      <c r="B214" s="35" t="s">
        <v>395</v>
      </c>
      <c r="C214" s="86">
        <v>6</v>
      </c>
      <c r="D214" s="93">
        <v>2.65</v>
      </c>
      <c r="E214" s="38">
        <f t="shared" si="15"/>
        <v>215.6305</v>
      </c>
      <c r="F214" s="88">
        <v>79000</v>
      </c>
      <c r="IQ214" s="85"/>
      <c r="IR214" s="85"/>
      <c r="IS214" s="85"/>
      <c r="IT214" s="85"/>
      <c r="IU214" s="85"/>
      <c r="IV214" s="85"/>
    </row>
    <row r="215" spans="1:256" s="89" customFormat="1" ht="16.5">
      <c r="A215" s="85" t="s">
        <v>396</v>
      </c>
      <c r="B215" s="35" t="s">
        <v>397</v>
      </c>
      <c r="C215" s="86">
        <v>6</v>
      </c>
      <c r="D215" s="92" t="s">
        <v>398</v>
      </c>
      <c r="E215" s="38">
        <f t="shared" si="15"/>
        <v>295.8675</v>
      </c>
      <c r="F215" s="88">
        <v>75000</v>
      </c>
      <c r="IQ215" s="85"/>
      <c r="IR215" s="85"/>
      <c r="IS215" s="85"/>
      <c r="IT215" s="85"/>
      <c r="IU215" s="85"/>
      <c r="IV215" s="85"/>
    </row>
    <row r="216" spans="1:256" s="89" customFormat="1" ht="16.5">
      <c r="A216" s="85" t="s">
        <v>399</v>
      </c>
      <c r="B216" s="35" t="s">
        <v>400</v>
      </c>
      <c r="C216" s="86">
        <v>6</v>
      </c>
      <c r="D216" s="93">
        <v>2.96</v>
      </c>
      <c r="E216" s="38">
        <f t="shared" si="15"/>
        <v>240.8552</v>
      </c>
      <c r="F216" s="88">
        <v>79000</v>
      </c>
      <c r="IQ216" s="85"/>
      <c r="IR216" s="85"/>
      <c r="IS216" s="85"/>
      <c r="IT216" s="85"/>
      <c r="IU216" s="85"/>
      <c r="IV216" s="85"/>
    </row>
    <row r="217" spans="1:256" s="89" customFormat="1" ht="16.5">
      <c r="A217" s="85" t="s">
        <v>401</v>
      </c>
      <c r="B217" s="35" t="s">
        <v>402</v>
      </c>
      <c r="C217" s="86">
        <v>6</v>
      </c>
      <c r="D217" s="93">
        <v>4.3</v>
      </c>
      <c r="E217" s="38">
        <f t="shared" si="15"/>
        <v>332.175</v>
      </c>
      <c r="F217" s="88">
        <v>75000</v>
      </c>
      <c r="IQ217" s="85"/>
      <c r="IR217" s="85"/>
      <c r="IS217" s="85"/>
      <c r="IT217" s="85"/>
      <c r="IU217" s="85"/>
      <c r="IV217" s="85"/>
    </row>
    <row r="218" spans="1:256" s="89" customFormat="1" ht="16.5">
      <c r="A218" s="85"/>
      <c r="B218" s="35" t="s">
        <v>403</v>
      </c>
      <c r="C218" s="86">
        <v>6</v>
      </c>
      <c r="D218" s="93">
        <v>5.56</v>
      </c>
      <c r="E218" s="38">
        <f t="shared" si="15"/>
        <v>429.51</v>
      </c>
      <c r="F218" s="88">
        <v>75000</v>
      </c>
      <c r="IQ218" s="85"/>
      <c r="IR218" s="85"/>
      <c r="IS218" s="85"/>
      <c r="IT218" s="85"/>
      <c r="IU218" s="85"/>
      <c r="IV218" s="85"/>
    </row>
    <row r="219" spans="1:256" s="89" customFormat="1" ht="16.5">
      <c r="A219" s="85" t="s">
        <v>404</v>
      </c>
      <c r="B219" s="35" t="s">
        <v>405</v>
      </c>
      <c r="C219" s="86">
        <v>6</v>
      </c>
      <c r="D219" s="93">
        <v>3.59</v>
      </c>
      <c r="E219" s="38">
        <f t="shared" si="15"/>
        <v>292.1183</v>
      </c>
      <c r="F219" s="88">
        <v>79000</v>
      </c>
      <c r="IQ219" s="85"/>
      <c r="IR219" s="85"/>
      <c r="IS219" s="85"/>
      <c r="IT219" s="85"/>
      <c r="IU219" s="85"/>
      <c r="IV219" s="85"/>
    </row>
    <row r="220" spans="1:256" s="89" customFormat="1" ht="16.5">
      <c r="A220" s="85" t="s">
        <v>406</v>
      </c>
      <c r="B220" s="35" t="s">
        <v>407</v>
      </c>
      <c r="C220" s="86">
        <v>6</v>
      </c>
      <c r="D220" s="93">
        <v>5.25</v>
      </c>
      <c r="E220" s="38">
        <f t="shared" si="15"/>
        <v>405.5625</v>
      </c>
      <c r="F220" s="88">
        <v>75000</v>
      </c>
      <c r="IQ220" s="85"/>
      <c r="IR220" s="85"/>
      <c r="IS220" s="85"/>
      <c r="IT220" s="85"/>
      <c r="IU220" s="85"/>
      <c r="IV220" s="85"/>
    </row>
    <row r="221" spans="1:256" s="89" customFormat="1" ht="16.5">
      <c r="A221" s="85" t="s">
        <v>408</v>
      </c>
      <c r="B221" s="35" t="s">
        <v>409</v>
      </c>
      <c r="C221" s="86">
        <v>12</v>
      </c>
      <c r="D221" s="92" t="s">
        <v>410</v>
      </c>
      <c r="E221" s="38">
        <f t="shared" si="15"/>
        <v>526.845</v>
      </c>
      <c r="F221" s="88">
        <v>75000</v>
      </c>
      <c r="IQ221" s="85"/>
      <c r="IR221" s="85"/>
      <c r="IS221" s="85"/>
      <c r="IT221" s="85"/>
      <c r="IU221" s="85"/>
      <c r="IV221" s="85"/>
    </row>
    <row r="222" spans="1:256" s="89" customFormat="1" ht="16.5">
      <c r="A222" s="85" t="s">
        <v>411</v>
      </c>
      <c r="B222" s="35" t="s">
        <v>412</v>
      </c>
      <c r="C222" s="86">
        <v>6</v>
      </c>
      <c r="D222" s="92" t="s">
        <v>413</v>
      </c>
      <c r="E222" s="38">
        <f t="shared" si="15"/>
        <v>295.81600000000003</v>
      </c>
      <c r="F222" s="88">
        <v>80000</v>
      </c>
      <c r="IQ222" s="85"/>
      <c r="IR222" s="85"/>
      <c r="IS222" s="85"/>
      <c r="IT222" s="85"/>
      <c r="IU222" s="85"/>
      <c r="IV222" s="85"/>
    </row>
    <row r="223" spans="1:256" s="89" customFormat="1" ht="16.5">
      <c r="A223" s="85" t="s">
        <v>414</v>
      </c>
      <c r="B223" s="35" t="s">
        <v>415</v>
      </c>
      <c r="C223" s="86">
        <v>6</v>
      </c>
      <c r="D223" s="92" t="s">
        <v>416</v>
      </c>
      <c r="E223" s="38">
        <f t="shared" si="15"/>
        <v>405.5625</v>
      </c>
      <c r="F223" s="88">
        <v>75000</v>
      </c>
      <c r="IQ223" s="85"/>
      <c r="IR223" s="85"/>
      <c r="IS223" s="85"/>
      <c r="IT223" s="85"/>
      <c r="IU223" s="85"/>
      <c r="IV223" s="85"/>
    </row>
    <row r="224" spans="1:256" s="89" customFormat="1" ht="16.5">
      <c r="A224" s="85" t="s">
        <v>417</v>
      </c>
      <c r="B224" s="35" t="s">
        <v>418</v>
      </c>
      <c r="C224" s="86">
        <v>12</v>
      </c>
      <c r="D224" s="92" t="s">
        <v>410</v>
      </c>
      <c r="E224" s="38">
        <f t="shared" si="15"/>
        <v>526.845</v>
      </c>
      <c r="F224" s="88">
        <v>75000</v>
      </c>
      <c r="IQ224" s="85"/>
      <c r="IR224" s="85"/>
      <c r="IS224" s="85"/>
      <c r="IT224" s="85"/>
      <c r="IU224" s="85"/>
      <c r="IV224" s="85"/>
    </row>
    <row r="225" spans="1:256" s="89" customFormat="1" ht="16.5">
      <c r="A225" s="85" t="s">
        <v>419</v>
      </c>
      <c r="B225" s="35" t="s">
        <v>420</v>
      </c>
      <c r="C225" s="86">
        <v>12</v>
      </c>
      <c r="D225" s="92" t="s">
        <v>421</v>
      </c>
      <c r="E225" s="38">
        <f t="shared" si="15"/>
        <v>478.1775</v>
      </c>
      <c r="F225" s="88">
        <v>75000</v>
      </c>
      <c r="IQ225" s="85"/>
      <c r="IR225" s="85"/>
      <c r="IS225" s="85"/>
      <c r="IT225" s="85"/>
      <c r="IU225" s="85"/>
      <c r="IV225" s="85"/>
    </row>
    <row r="226" spans="1:256" s="89" customFormat="1" ht="16.5">
      <c r="A226" s="85" t="s">
        <v>422</v>
      </c>
      <c r="B226" s="35" t="s">
        <v>423</v>
      </c>
      <c r="C226" s="86">
        <v>12</v>
      </c>
      <c r="D226" s="92" t="s">
        <v>424</v>
      </c>
      <c r="E226" s="38">
        <f t="shared" si="15"/>
        <v>616.455</v>
      </c>
      <c r="F226" s="88">
        <v>75000</v>
      </c>
      <c r="IQ226" s="85"/>
      <c r="IR226" s="85"/>
      <c r="IS226" s="85"/>
      <c r="IT226" s="85"/>
      <c r="IU226" s="85"/>
      <c r="IV226" s="85"/>
    </row>
    <row r="227" spans="1:256" s="89" customFormat="1" ht="16.5">
      <c r="A227" s="96" t="s">
        <v>425</v>
      </c>
      <c r="B227" s="35" t="s">
        <v>426</v>
      </c>
      <c r="C227" s="86">
        <v>12</v>
      </c>
      <c r="D227" s="92" t="s">
        <v>427</v>
      </c>
      <c r="E227" s="38">
        <f t="shared" si="15"/>
        <v>550.7925</v>
      </c>
      <c r="F227" s="88">
        <v>75000</v>
      </c>
      <c r="IQ227" s="96"/>
      <c r="IR227" s="96"/>
      <c r="IS227" s="96"/>
      <c r="IT227" s="96"/>
      <c r="IU227" s="96"/>
      <c r="IV227" s="96"/>
    </row>
    <row r="228" spans="1:256" s="89" customFormat="1" ht="16.5">
      <c r="A228" s="96" t="s">
        <v>428</v>
      </c>
      <c r="B228" s="35" t="s">
        <v>429</v>
      </c>
      <c r="C228" s="86">
        <v>12</v>
      </c>
      <c r="D228" s="92" t="s">
        <v>430</v>
      </c>
      <c r="E228" s="38">
        <f t="shared" si="15"/>
        <v>721.515</v>
      </c>
      <c r="F228" s="88">
        <v>75000</v>
      </c>
      <c r="IQ228" s="96"/>
      <c r="IR228" s="96"/>
      <c r="IS228" s="96"/>
      <c r="IT228" s="96"/>
      <c r="IU228" s="96"/>
      <c r="IV228" s="96"/>
    </row>
    <row r="229" spans="1:256" s="89" customFormat="1" ht="16.5">
      <c r="A229" s="85" t="s">
        <v>431</v>
      </c>
      <c r="B229" s="35" t="s">
        <v>432</v>
      </c>
      <c r="C229" s="86">
        <v>12</v>
      </c>
      <c r="D229" s="92" t="s">
        <v>433</v>
      </c>
      <c r="E229" s="38">
        <f t="shared" si="15"/>
        <v>515.2575</v>
      </c>
      <c r="F229" s="88">
        <v>75000</v>
      </c>
      <c r="IQ229" s="85"/>
      <c r="IR229" s="85"/>
      <c r="IS229" s="85"/>
      <c r="IT229" s="85"/>
      <c r="IU229" s="85"/>
      <c r="IV229" s="85"/>
    </row>
    <row r="230" spans="1:256" s="89" customFormat="1" ht="13.5" customHeight="1">
      <c r="A230" s="85" t="s">
        <v>434</v>
      </c>
      <c r="B230" s="35" t="s">
        <v>435</v>
      </c>
      <c r="C230" s="86">
        <v>12</v>
      </c>
      <c r="D230" s="92" t="s">
        <v>436</v>
      </c>
      <c r="E230" s="38">
        <f t="shared" si="15"/>
        <v>696.795</v>
      </c>
      <c r="F230" s="88">
        <v>75000</v>
      </c>
      <c r="IQ230" s="85"/>
      <c r="IR230" s="85"/>
      <c r="IS230" s="85"/>
      <c r="IT230" s="85"/>
      <c r="IU230" s="85"/>
      <c r="IV230" s="85"/>
    </row>
    <row r="231" spans="1:256" s="89" customFormat="1" ht="15" customHeight="1">
      <c r="A231" s="85" t="s">
        <v>437</v>
      </c>
      <c r="B231" s="35" t="s">
        <v>438</v>
      </c>
      <c r="C231" s="86">
        <v>12</v>
      </c>
      <c r="D231" s="92" t="s">
        <v>439</v>
      </c>
      <c r="E231" s="38">
        <f t="shared" si="15"/>
        <v>914.64</v>
      </c>
      <c r="F231" s="88">
        <v>75000</v>
      </c>
      <c r="IQ231" s="85"/>
      <c r="IR231" s="85"/>
      <c r="IS231" s="85"/>
      <c r="IT231" s="85"/>
      <c r="IU231" s="85"/>
      <c r="IV231" s="85"/>
    </row>
    <row r="232" spans="1:256" s="89" customFormat="1" ht="15.75">
      <c r="A232" s="85" t="s">
        <v>440</v>
      </c>
      <c r="B232" s="35" t="s">
        <v>441</v>
      </c>
      <c r="C232" s="86">
        <v>12</v>
      </c>
      <c r="D232" s="92" t="s">
        <v>442</v>
      </c>
      <c r="E232" s="38">
        <f t="shared" si="15"/>
        <v>1126.305</v>
      </c>
      <c r="F232" s="88">
        <v>75000</v>
      </c>
      <c r="IQ232" s="85"/>
      <c r="IR232" s="85"/>
      <c r="IS232" s="85"/>
      <c r="IT232" s="85"/>
      <c r="IU232" s="85"/>
      <c r="IV232" s="85"/>
    </row>
    <row r="233" spans="1:256" s="89" customFormat="1" ht="16.5">
      <c r="A233" s="85" t="s">
        <v>443</v>
      </c>
      <c r="B233" s="35" t="s">
        <v>444</v>
      </c>
      <c r="C233" s="86">
        <v>12</v>
      </c>
      <c r="D233" s="92" t="s">
        <v>445</v>
      </c>
      <c r="E233" s="38">
        <f t="shared" si="15"/>
        <v>1328.7</v>
      </c>
      <c r="F233" s="88">
        <v>75000</v>
      </c>
      <c r="IQ233" s="85"/>
      <c r="IR233" s="85"/>
      <c r="IS233" s="85"/>
      <c r="IT233" s="85"/>
      <c r="IU233" s="85"/>
      <c r="IV233" s="85"/>
    </row>
    <row r="234" spans="1:256" s="89" customFormat="1" ht="16.5">
      <c r="A234" s="85" t="s">
        <v>446</v>
      </c>
      <c r="B234" s="35" t="s">
        <v>447</v>
      </c>
      <c r="C234" s="86">
        <v>12</v>
      </c>
      <c r="D234" s="92" t="s">
        <v>448</v>
      </c>
      <c r="E234" s="38">
        <f t="shared" si="15"/>
        <v>1107.765</v>
      </c>
      <c r="F234" s="88">
        <v>75000</v>
      </c>
      <c r="IQ234" s="85"/>
      <c r="IR234" s="85"/>
      <c r="IS234" s="85"/>
      <c r="IT234" s="85"/>
      <c r="IU234" s="85"/>
      <c r="IV234" s="85"/>
    </row>
    <row r="235" spans="1:256" s="89" customFormat="1" ht="15.75">
      <c r="A235" s="85" t="s">
        <v>449</v>
      </c>
      <c r="B235" s="35" t="s">
        <v>450</v>
      </c>
      <c r="C235" s="86">
        <v>12</v>
      </c>
      <c r="D235" s="92" t="s">
        <v>451</v>
      </c>
      <c r="E235" s="38">
        <f t="shared" si="15"/>
        <v>1349.7120000000002</v>
      </c>
      <c r="F235" s="88">
        <v>78000</v>
      </c>
      <c r="IQ235" s="85"/>
      <c r="IR235" s="85"/>
      <c r="IS235" s="85"/>
      <c r="IT235" s="85"/>
      <c r="IU235" s="85"/>
      <c r="IV235" s="85"/>
    </row>
    <row r="236" spans="1:256" s="89" customFormat="1" ht="14.25" customHeight="1">
      <c r="A236" s="85" t="s">
        <v>452</v>
      </c>
      <c r="B236" s="35" t="s">
        <v>453</v>
      </c>
      <c r="C236" s="86">
        <v>12</v>
      </c>
      <c r="D236" s="92" t="s">
        <v>454</v>
      </c>
      <c r="E236" s="38">
        <f t="shared" si="15"/>
        <v>1894.17</v>
      </c>
      <c r="F236" s="88">
        <v>75000</v>
      </c>
      <c r="IQ236" s="85"/>
      <c r="IR236" s="85"/>
      <c r="IS236" s="85"/>
      <c r="IT236" s="85"/>
      <c r="IU236" s="85"/>
      <c r="IV236" s="85"/>
    </row>
    <row r="237" spans="1:256" s="89" customFormat="1" ht="12.75" customHeight="1">
      <c r="A237" s="85" t="s">
        <v>455</v>
      </c>
      <c r="B237" s="35" t="s">
        <v>456</v>
      </c>
      <c r="C237" s="86">
        <v>12</v>
      </c>
      <c r="D237" s="92" t="s">
        <v>457</v>
      </c>
      <c r="E237" s="38">
        <f t="shared" si="15"/>
        <v>1550.5620000000001</v>
      </c>
      <c r="F237" s="88">
        <v>78000</v>
      </c>
      <c r="IQ237" s="85"/>
      <c r="IR237" s="85"/>
      <c r="IS237" s="85"/>
      <c r="IT237" s="85"/>
      <c r="IU237" s="85"/>
      <c r="IV237" s="85"/>
    </row>
    <row r="238" spans="1:256" s="98" customFormat="1" ht="14.25" customHeight="1">
      <c r="A238" s="97"/>
      <c r="B238" s="14" t="s">
        <v>458</v>
      </c>
      <c r="C238" s="14"/>
      <c r="D238" s="14"/>
      <c r="E238" s="14"/>
      <c r="F238" s="14"/>
      <c r="IQ238" s="97"/>
      <c r="IR238" s="97"/>
      <c r="IS238" s="97"/>
      <c r="IT238" s="97"/>
      <c r="IU238" s="97"/>
      <c r="IV238" s="97"/>
    </row>
    <row r="239" spans="1:256" s="98" customFormat="1" ht="12" customHeight="1">
      <c r="A239" s="97"/>
      <c r="B239" s="14" t="s">
        <v>459</v>
      </c>
      <c r="C239" s="14"/>
      <c r="D239" s="14"/>
      <c r="E239" s="14"/>
      <c r="F239" s="14"/>
      <c r="IQ239" s="97"/>
      <c r="IR239" s="97"/>
      <c r="IS239" s="97"/>
      <c r="IT239" s="97"/>
      <c r="IU239" s="97"/>
      <c r="IV239" s="97"/>
    </row>
    <row r="240" spans="1:256" s="99" customFormat="1" ht="13.5" customHeight="1">
      <c r="A240" s="97"/>
      <c r="B240" s="14" t="s">
        <v>460</v>
      </c>
      <c r="C240" s="14"/>
      <c r="D240" s="14"/>
      <c r="E240" s="14"/>
      <c r="F240" s="14"/>
      <c r="IQ240" s="100"/>
      <c r="IR240" s="100"/>
      <c r="IS240" s="100"/>
      <c r="IT240" s="100"/>
      <c r="IU240" s="100"/>
      <c r="IV240" s="100"/>
    </row>
    <row r="241" spans="1:256" s="99" customFormat="1" ht="15.75">
      <c r="A241" s="97"/>
      <c r="B241" s="14" t="s">
        <v>461</v>
      </c>
      <c r="C241" s="14"/>
      <c r="D241" s="14"/>
      <c r="E241" s="14"/>
      <c r="F241" s="14"/>
      <c r="IQ241" s="100"/>
      <c r="IR241" s="100"/>
      <c r="IS241" s="100"/>
      <c r="IT241" s="100"/>
      <c r="IU241" s="100"/>
      <c r="IV241" s="100"/>
    </row>
  </sheetData>
  <sheetProtection selectLockedCells="1" selectUnlockedCells="1"/>
  <mergeCells count="26">
    <mergeCell ref="B9:B11"/>
    <mergeCell ref="B14:F14"/>
    <mergeCell ref="B15:F15"/>
    <mergeCell ref="B16:B17"/>
    <mergeCell ref="C16:E16"/>
    <mergeCell ref="B18:F18"/>
    <mergeCell ref="B59:B60"/>
    <mergeCell ref="C59:E59"/>
    <mergeCell ref="B61:F61"/>
    <mergeCell ref="B100:B101"/>
    <mergeCell ref="C100:E100"/>
    <mergeCell ref="B102:F102"/>
    <mergeCell ref="B114:B115"/>
    <mergeCell ref="C114:E114"/>
    <mergeCell ref="B116:F116"/>
    <mergeCell ref="B138:B139"/>
    <mergeCell ref="C138:E138"/>
    <mergeCell ref="B140:F140"/>
    <mergeCell ref="B175:B176"/>
    <mergeCell ref="C175:E175"/>
    <mergeCell ref="B177:F177"/>
    <mergeCell ref="B193:F193"/>
    <mergeCell ref="B238:F238"/>
    <mergeCell ref="B239:F239"/>
    <mergeCell ref="B240:F240"/>
    <mergeCell ref="B241:F241"/>
  </mergeCells>
  <printOptions/>
  <pageMargins left="0.2361111111111111" right="0.2361111111111111" top="0.03958333333333333" bottom="0.39375" header="0.5118055555555555" footer="0.5118055555555555"/>
  <pageSetup firstPageNumber="1" useFirstPageNumber="1" horizontalDpi="300" verticalDpi="3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2024-02-27T08:19:46Z</cp:lastPrinted>
  <dcterms:created xsi:type="dcterms:W3CDTF">2013-02-05T07:26:25Z</dcterms:created>
  <dcterms:modified xsi:type="dcterms:W3CDTF">2024-04-26T06:08:19Z</dcterms:modified>
  <cp:category/>
  <cp:version/>
  <cp:contentType/>
  <cp:contentStatus/>
  <cp:revision>729</cp:revision>
</cp:coreProperties>
</file>